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750" activeTab="3"/>
  </bookViews>
  <sheets>
    <sheet name="Општина Крива Паланка" sheetId="1" r:id="rId1"/>
    <sheet name="Општина Македонска Каменица" sheetId="2" r:id="rId2"/>
    <sheet name="Општина Делчево" sheetId="3" r:id="rId3"/>
    <sheet name="Тендер2-Дел1-Рекапитулар" sheetId="4" r:id="rId4"/>
  </sheets>
  <definedNames/>
  <calcPr fullCalcOnLoad="1"/>
</workbook>
</file>

<file path=xl/sharedStrings.xml><?xml version="1.0" encoding="utf-8"?>
<sst xmlns="http://schemas.openxmlformats.org/spreadsheetml/2006/main" count="1480" uniqueCount="578">
  <si>
    <t xml:space="preserve">ДЕЛ 1 - РЕКАПИТУЛАР </t>
  </si>
  <si>
    <t>ВКУПНО ОПШТИНА КРИВА ПАЛАНКА</t>
  </si>
  <si>
    <t>ВКУПНО ОПШТИНА МАКЕДОНСКА КАМЕНИЦА</t>
  </si>
  <si>
    <t>ВКУПНО ОПШТИНА ДЕЛЧЕВО</t>
  </si>
  <si>
    <t>НЕПРЕДВИДЕНИ РАБОТИ: 10% (десет проценти) од вкупната цена за ДЕЛ 1</t>
  </si>
  <si>
    <t>СЕ ВКУПНО ДЕЛ 1 (ден. без ДДВ):</t>
  </si>
  <si>
    <t>ВКУПНО ДЕЛ 1 (ден. без ДДВ):</t>
  </si>
  <si>
    <t xml:space="preserve">   Реконструкција на локален пат за село Тодоровци,општина Македонска Каменица</t>
  </si>
  <si>
    <t xml:space="preserve">  ˮОСКА 1-км 0+000,00 до км 0+968,86 - Пристапен пат до маала Албанци - село Тодоровциˮ - Општина Македонска Каменица</t>
  </si>
  <si>
    <t>Ред.бр.</t>
  </si>
  <si>
    <t>Поз. бр.</t>
  </si>
  <si>
    <t>Опис на работите</t>
  </si>
  <si>
    <t>Ед. мера</t>
  </si>
  <si>
    <t>Коли
чина</t>
  </si>
  <si>
    <t>Ед. цена (ден. без ДДВ)</t>
  </si>
  <si>
    <t>Вк. Цена
(ден. без ДДВ)</t>
  </si>
  <si>
    <t>I. ПРИПРЕМНИ РАБОТИ</t>
  </si>
  <si>
    <t>I.1</t>
  </si>
  <si>
    <t>Обележување и осигурување на трасата</t>
  </si>
  <si>
    <t>I.2</t>
  </si>
  <si>
    <t>Попречно и подолжно сечење на постоечки асфалт со дебелина до д=10см</t>
  </si>
  <si>
    <t>I ВКУПНО</t>
  </si>
  <si>
    <t>II. ДОЛЕН СТРОЈ</t>
  </si>
  <si>
    <t>ЗЕМЈАНИ РАБОТИ</t>
  </si>
  <si>
    <t>II.1</t>
  </si>
  <si>
    <t>II.2</t>
  </si>
  <si>
    <t>Изработка на насип</t>
  </si>
  <si>
    <t>II.3</t>
  </si>
  <si>
    <t>II.4</t>
  </si>
  <si>
    <t>II ВКУПНО</t>
  </si>
  <si>
    <t>III. ОДВОДНУВАЊЕ</t>
  </si>
  <si>
    <t>III.1</t>
  </si>
  <si>
    <t>III.2</t>
  </si>
  <si>
    <t>парче</t>
  </si>
  <si>
    <t>III ВКУПНО</t>
  </si>
  <si>
    <t>IV. ГОРЕН СТРОЈ</t>
  </si>
  <si>
    <t>ЗА УЛИЦА</t>
  </si>
  <si>
    <t>IV.1</t>
  </si>
  <si>
    <t>IV.2</t>
  </si>
  <si>
    <t>IV ВКУПНО</t>
  </si>
  <si>
    <t>V.1</t>
  </si>
  <si>
    <t>V.2</t>
  </si>
  <si>
    <t>V.3</t>
  </si>
  <si>
    <t>V.4</t>
  </si>
  <si>
    <t>Сообраќаен знак „Опасност на патот“</t>
  </si>
  <si>
    <t>V.5</t>
  </si>
  <si>
    <t>Сообраќаен знак „Опасна кривина на лево“</t>
  </si>
  <si>
    <t>Сообраќаен знак „Опасна кривина на десно“</t>
  </si>
  <si>
    <t>Сообраќаен знак „Двојна кривина или повеќе кривини едно по друго од кои првата е на лево“</t>
  </si>
  <si>
    <t>Сообраќаен знак „Двојна кривина или повеќе кривини едно по друго од кои првата е на десно“</t>
  </si>
  <si>
    <t>Сообраќаен знак „Опасна надолнина - 10%“</t>
  </si>
  <si>
    <t>Сообраќаен знак „Опасна надолнина - 12%“</t>
  </si>
  <si>
    <t>Сообраќаен знак „Опасна надолнина - 15%“</t>
  </si>
  <si>
    <t>Сообраќаен знак „Опасна надолнина - 20%“</t>
  </si>
  <si>
    <t>Сообраќаен знак „Опасна нагорнина - 10%“</t>
  </si>
  <si>
    <t>Сообраќаен знак „Опасна нагорнина - 12%“</t>
  </si>
  <si>
    <t>Сообраќаен знак „Опасна нагорнина - 15%“</t>
  </si>
  <si>
    <t>Сообраќаен знак „Опасна нагорнина - 20%“</t>
  </si>
  <si>
    <t>Сообраќаен знак „Крстосување со пат со првенство на минување“</t>
  </si>
  <si>
    <t>Сообраќаен знак „Задолжително запирање“</t>
  </si>
  <si>
    <t>Сообраќаен знак „Забрана за сообраќај на возила чија вкупна ширина ја поминува определената ширина</t>
  </si>
  <si>
    <t>Сообраќаен знак „Забрана за сообраќај на возила чија вкупна маса ја поминува определената маса</t>
  </si>
  <si>
    <t>Сообраќаен знак „Ограничување на брзината на движење на 10 Км/ч“</t>
  </si>
  <si>
    <t>Сообраќаен знак „Ограничување на брзината на движење на 20 Км/ч“</t>
  </si>
  <si>
    <t>Сообраќаен знак „Ограничување на брзината на движење на 30 Км/ч“</t>
  </si>
  <si>
    <t>Сообраќаен знак „Пат со првенство на минување“</t>
  </si>
  <si>
    <t>Сообраќаен знак „Слеп пат“</t>
  </si>
  <si>
    <t>Сообраќаен знак „Патоказ на десно Албанци“</t>
  </si>
  <si>
    <t>Сообраќаен знак „Патоказ на лево Албанци“</t>
  </si>
  <si>
    <t>Дополнителна табла 504.3</t>
  </si>
  <si>
    <t>Дополнителна табла 504.4</t>
  </si>
  <si>
    <t>Дополнителна табла 505 (20 м)</t>
  </si>
  <si>
    <t>Дополнителна табла 505 (50 м)</t>
  </si>
  <si>
    <t>Табла за означување на остра кривина на десно</t>
  </si>
  <si>
    <t>Табла за означување на остра кривина на лево</t>
  </si>
  <si>
    <t>Столбчиња за покажување насоки</t>
  </si>
  <si>
    <t>Заштитна ограда</t>
  </si>
  <si>
    <t>V ВКУПНО</t>
  </si>
  <si>
    <t>РЕКАПИТУЛАР - Ул. ˮОСКА 1-км 0+000,00 до км 0+968,86 - Пристапен пат до маала Албанци - село Тодоровци:</t>
  </si>
  <si>
    <t>ВКУПНО за I. ПРИПРЕМНИ РАБОТИ:</t>
  </si>
  <si>
    <t>ВКУПНО за II. ДОЛЕН СТРОЈ:</t>
  </si>
  <si>
    <t>ВКУПНО за III. ОДВОДНУВАЊЕ :</t>
  </si>
  <si>
    <t>ВКУПНО за IV. ГОРЕН СТРОЈ:</t>
  </si>
  <si>
    <t>ВКУПНО за V. ВЕРТИКАЛНА И ХОРИЗОНТАЛНА СИГНАЛИЗАЦИЈА:</t>
  </si>
  <si>
    <t>СЕ ВКУПНО за Ул.ˮОСКА 1-км 0+000,00 до км 0+968,86 - Пристапен пат до маала Албанци - село Тодоровци. (ден. без ДДВ):</t>
  </si>
  <si>
    <t>Се Вкупно:</t>
  </si>
  <si>
    <t xml:space="preserve">  ˮОСКА 2 - км 0+000,00 до км 0+487,46 - Пристапен пат до маала Албанци - село Тодоровциˮ - Општина Македонска Каменица</t>
  </si>
  <si>
    <t>РЕКАПИТУЛАР -  ОСКА 2 - км 0+000,00 до км 0+487,46 - Пристапен пат до маала Албанци - село Тодоровци:</t>
  </si>
  <si>
    <t>СЕ ВКУПНО за  ОСКА 2 - км 0+000,00 до км 0+487,46 - Пристапен пат до маала Албанци - село Тодоровци (ден. без ДДВ):</t>
  </si>
  <si>
    <t>ˮОСКА 3 - км 0+000,00 до км 0+043,29 - Пристапен пат до маала Албанци - село Тодоровциˮ - Општина Македонска Каменица</t>
  </si>
  <si>
    <t xml:space="preserve">Обележување и осигурување на трасата </t>
  </si>
  <si>
    <t>м3</t>
  </si>
  <si>
    <t>IV.3</t>
  </si>
  <si>
    <t>РЕКАПИТУЛАР - Ул. ОСКА 3 - км 0+000,00 до км 0+043,29 - Пристапен пат до маала Албанци - село Тодоровци:</t>
  </si>
  <si>
    <t>СЕ ВКУПНО за Ул. ОСКА 3 - км 0+000,00 до км 0+043,29 - Пристапен пат до маала Албанци - село Тодоровци (ден. без ДДВ):</t>
  </si>
  <si>
    <t>РЕКАПИТУЛАР -реконструкција на локален пат до с.Тодоровци</t>
  </si>
  <si>
    <t>СЕ ВКУПНО за  ОСКА 1-км 0+000,00 до км 0+968,86 - Пристапен пат до маала Албанци - село Тодоровци:</t>
  </si>
  <si>
    <t>СЕ ВКУПНО за  ОСКА 2 - км 0+000,00 до км 0+487,46 - Пристапен пат до маала Албанци - село Тодоровци:</t>
  </si>
  <si>
    <t>СЕ ВКУПНО за  ОСКА 3 - км 0+000,00 до км 0+043,29 - Пристапен пат до маала Албанци - село Тодоровци:</t>
  </si>
  <si>
    <t>а) со среден транспорт до 60м'</t>
  </si>
  <si>
    <t>б) со среден транспорт до 200м'</t>
  </si>
  <si>
    <t>в) со среден транспорт до 500м'</t>
  </si>
  <si>
    <t>г) со сред. транс. до 5000м'.  во деп.</t>
  </si>
  <si>
    <t>а) од земјен материјал од ископ</t>
  </si>
  <si>
    <t>б) од земјен материјал од позајмица со среден транспорт од 3000 м'</t>
  </si>
  <si>
    <t xml:space="preserve">Изработка на постелка со планирање и валирање од табеларен преглед до потребна збиеност, мерење на збиеноста на тлото и достава на писмен извештај на збиеноста до надзорниот инженер и инвеститорот                   </t>
  </si>
  <si>
    <t>III.3</t>
  </si>
  <si>
    <t>III.4</t>
  </si>
  <si>
    <t>Набавка, транспорт и поставување на мрежа Рф8  15/15 во влезна и излезна глава во една зона</t>
  </si>
  <si>
    <t>III.5</t>
  </si>
  <si>
    <t>а)бетонски цевка ф 600 мм (4 бр.)</t>
  </si>
  <si>
    <t>а)бетонски цевка ф 1000 мм (2 бр.)</t>
  </si>
  <si>
    <t>Сообраќаен знак „Опасна надолнина - 13%“</t>
  </si>
  <si>
    <t>РЕКАПИТУЛАР - локален пат за с.Цера делница од Крапевска до Стипцарска“:</t>
  </si>
  <si>
    <t>СЕ ВКУПНО за локален пат за с.Цера делница од Крапевска до Стипцарска“ (ден. без ДДВ):</t>
  </si>
  <si>
    <t>Изработка на постелка со планирање и валирање од табеларен преглед до потребна збиеност, мерење на збиеноста на тлото и достава на писмен извештај на збиеноста до надзорниот инженер и инвеститорот</t>
  </si>
  <si>
    <t>РЕКАПИТУЛАР -  "пристапен пат до маалски Гробишта,отклон од делница Крапевска-Стипцарска маала 000.00 - 174.35":</t>
  </si>
  <si>
    <t>СЕ ВКУПНО за  "пристапен пат до маалски Гробишта,отклон од делница Крапевска-Стипцарска маала 000.00 - 174.35" (ден. без ДДВ):</t>
  </si>
  <si>
    <t>РЕКАПИТУЛАР -реконструкција на локален пат до с.Цера,делница до  Крпевска и Стипцарска маала и крак до маалски гробишта:</t>
  </si>
  <si>
    <t xml:space="preserve">СЕ ВКУПНО за делница од Крпевска до Стипцарска маала  </t>
  </si>
  <si>
    <t xml:space="preserve">СЕ ВКУПНО за пристапен пат до маалски Гробишта,отклон од делница Крапевска-Стипцарска маала </t>
  </si>
  <si>
    <t>РЕКАПИТУЛАР - Општина Македонска Каменица.</t>
  </si>
  <si>
    <t>СЕ ВКУПНО за реконструкција на Локален пат до село Тодоровци:</t>
  </si>
  <si>
    <t>СЕ ВКУПНО за реконструкција на локална пат до с.Цера, делница до  Крпевска и Стипцарска маала и крак до маалски гробишта:</t>
  </si>
  <si>
    <t>СЕ ВКУПНО ОПШТИНА Македонска Каменица.(ден. без ДДВ):</t>
  </si>
  <si>
    <t>Име на Понудувачот:</t>
  </si>
  <si>
    <t>Име на овластениот потписник:</t>
  </si>
  <si>
    <t>Потпис и печат:</t>
  </si>
  <si>
    <t>м1</t>
  </si>
  <si>
    <t>м2</t>
  </si>
  <si>
    <t>III. ГОРЕН СТРОЈ</t>
  </si>
  <si>
    <t>ВКУПНО за III. ГОРЕН СТРОЈ:</t>
  </si>
  <si>
    <t>ВКУПНО - Реконструкција на локален пат до с. Тодоровци (без ддв):</t>
  </si>
  <si>
    <t>кг</t>
  </si>
  <si>
    <t>ВКУПНО - Реконструкција на локален пат до с. Цера (без ддв):</t>
  </si>
  <si>
    <t xml:space="preserve">  ПРЕДМЕР ПРЕСМЕТКА 
</t>
  </si>
  <si>
    <t>А. ОПШТИ НАПОМЕНИ:</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</si>
  <si>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</si>
  <si>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</si>
  <si>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</si>
  <si>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</si>
  <si>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</si>
  <si>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</si>
  <si>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</si>
  <si>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</si>
  <si>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</si>
  <si>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</si>
  <si>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</si>
  <si>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</si>
  <si>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</si>
  <si>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</si>
  <si>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</si>
  <si>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</si>
  <si>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</si>
  <si>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</si>
  <si>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</si>
  <si>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</si>
  <si>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</si>
  <si>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</si>
  <si>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</si>
  <si>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</si>
  <si>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паушал</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</si>
  <si>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</si>
  <si>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</si>
  <si>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</si>
  <si>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</si>
  <si>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</si>
  <si>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</si>
  <si>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</si>
  <si>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00. ВКУПНО</t>
  </si>
  <si>
    <t xml:space="preserve"> Реконструкција на локален пат за село Цера, делница од  Крапевска до Стипцарска - Општина Македонска Каменица</t>
  </si>
  <si>
    <t>/</t>
  </si>
  <si>
    <t>Пристапен пат до маалски Гробишта,отклон од делница Крапевска-Стипцарска маала 000.00 - 174.35":</t>
  </si>
  <si>
    <t>ВКУПНО за 00. ОПШТИ РАБОТИ:</t>
  </si>
  <si>
    <r>
      <t xml:space="preserve">БАРАЊЕ ЗА ПОНУДИ - Тендер 2 - Дел 1 - </t>
    </r>
    <r>
      <rPr>
        <b/>
        <u val="single"/>
        <sz val="12"/>
        <rFont val="StobiSerif Regular"/>
        <family val="3"/>
      </rPr>
      <t>АНЕКС БР. 1</t>
    </r>
    <r>
      <rPr>
        <b/>
        <sz val="12"/>
        <rFont val="StobiSerif Regular"/>
        <family val="3"/>
      </rPr>
      <t xml:space="preserve">
Реф. Бр.: LRCP-9034-MK-RFB-A.2.1.2 - Тендер 2 -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</si>
  <si>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Сообраќаен знак „Патоказ кон Еленец 10 км“</t>
  </si>
  <si>
    <t>Сообраќаен знак „дополнителна табла (шифра - 505) „50 м“</t>
  </si>
  <si>
    <t>Изработка на подтло со машинско валирање и набивање, до постигнување модул на стисливост Ms со плоча Ф300 мм, најмалку:
- 20МPa кај тло од кохерентен материјал,  со мин. 98% на збиеност според СПТ
- 25Mpa кај тло од некохерентен материјал,  со мин. 100% на збиеност според СПТ</t>
  </si>
  <si>
    <t>г) со среден транспорт до 3000м1</t>
  </si>
  <si>
    <t xml:space="preserve">в) со среден транспорт до 500м1. </t>
  </si>
  <si>
    <t>б) со среден транспорт до 200м1</t>
  </si>
  <si>
    <t>а) со среден транспорт до 60м1</t>
  </si>
  <si>
    <t>а) Во материјал III и IV</t>
  </si>
  <si>
    <t>Изработка на подтло со машинско валирање и набивање, до постигнување модул на стисливост Ms со плоча Ф300 мм, најмалку: - 20МPa кај тло од кохерентен материјал, со мин. 98% на збиеност според СПТ - 25Mpa кај тло од некохерентен материјал, со мин. 100% на збиеност според СПТ</t>
  </si>
  <si>
    <t>Изработка на насип во слоеви</t>
  </si>
  <si>
    <t>Бетонирање на дно и ѕидови со еднострана или двострана оплата на влезна и излезна глава на цеваст пропуст со МБ30 .</t>
  </si>
  <si>
    <t>б) Од дробен камен д=30 см(0-32мм) со испитување на збиеноста пред асфалтирање и достава на писмен извештај на збиеноста од надзорниот инжинер и инвеститорот</t>
  </si>
  <si>
    <t>б) Додаток во ископ на стена</t>
  </si>
  <si>
    <t>а) Шљунковито-песоклив мат. д=30 см</t>
  </si>
  <si>
    <t>Набавка, транспорт и монтажа на армирано бетонски канализациони цевки Ф600мм,врз подлога од дренажен материјал д=10см, бет.подлога од МБ20 д=20см,влезна и излезна глава по скица.</t>
  </si>
  <si>
    <t>Набавка, транспорт и монтажа на армирано бетонски канализациони цевки, врз подлога од дренажен материјал д=10см и бет.подлога од МБ20 д=20см.</t>
  </si>
  <si>
    <t>б) Од дробен камен д.мин.=30 см (0-32мм) со испитување на збиеноста пред асфалтирање и достава на писмен извештај на збиеноста до надзорниот инженер и инвеститорот</t>
  </si>
  <si>
    <t>Изработка на банкина од тампонски материјал со механичка стабилизација</t>
  </si>
  <si>
    <t xml:space="preserve">V. ХОРИЗОНТАЛНА И ВЕРТИКАЛНА СИГНАЛИЗАЦИЈА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</si>
  <si>
    <t xml:space="preserve">Tоплопоцинкуван цевен профил ф60мм со минимална дебелина 2мм со фундамент 50х50х60 см за потставување на сообраќајните знаци
</t>
  </si>
  <si>
    <t xml:space="preserve"> Tоплопоцинкуван цевен профил ф60мм со минимална дебелина 2мм со фундамент 25х25х30 см за потставување на насочниците во кривина</t>
  </si>
  <si>
    <t xml:space="preserve">Сообраќаен знак изработен од алуминиумски лим со дебелина од 2 мм во целосна согласнот со стандардот MKS EN 12899-1 2013 и Правилникот за сообраќајни знави (СЛ.Б број 47/210).
Знаците треба да се од тип II со површина изработена од фолија со рефлектирачки своиства од класа на рефлекција I со вграден воден жиг како гаранција за квалитет.
Знаците треба да се изработена од производител со серификат за квалитет на фолијата.
</t>
  </si>
  <si>
    <t xml:space="preserve">Топлопоцинкуван цевен профил ф60мм со минимална дебелина 2мм и должини според основен сообраќаен проект.со фундамент 50х50х60 см за потставување на сообраќајните знаци
</t>
  </si>
  <si>
    <t>Топлопоцинкуван цевен профил ф60мм со минимална дебелина 2мм и должини според основен сообраќаен проект,со фундамент 25х25х30 см за потставување на насочниците во кривина</t>
  </si>
  <si>
    <r>
      <t xml:space="preserve">БАРАЊЕ ЗА ПОНУДИ - Тендер 2 - Дел 1 - </t>
    </r>
    <r>
      <rPr>
        <b/>
        <u val="single"/>
        <sz val="12"/>
        <rFont val="StobiSerif Regular"/>
        <family val="3"/>
      </rPr>
      <t>АНЕКС БР.1</t>
    </r>
    <r>
      <rPr>
        <b/>
        <sz val="12"/>
        <rFont val="StobiSerif Regular"/>
        <family val="3"/>
      </rPr>
      <t xml:space="preserve">
Реф. Бр.: LRCP-9034-MK-RFB-A.2.1.2 - Тендер 2 -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</si>
  <si>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  ПРЕДМЕР ПРЕСМЕТКА </t>
  </si>
  <si>
    <t xml:space="preserve"> Изградба на  пристапен пат кон нови градски гробиштата  - Општина Крива Паланка</t>
  </si>
  <si>
    <t xml:space="preserve">А. ОПШТИ НАПОМЕНИ: </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</si>
  <si>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</si>
  <si>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</si>
  <si>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</si>
  <si>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</si>
  <si>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</si>
  <si>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</si>
  <si>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</si>
  <si>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</si>
  <si>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Количина</t>
  </si>
  <si>
    <t>КНИГА 1 – ПАТНА ИНФРАСТРУКТУРА</t>
  </si>
  <si>
    <t>Расчистување на делот околу трасата од отпад, грмушки и слично со утовар и транспорт до депонија до 10км</t>
  </si>
  <si>
    <r>
      <t>м</t>
    </r>
    <r>
      <rPr>
        <sz val="12"/>
        <rFont val="StobiSerifRegular"/>
        <family val="0"/>
      </rPr>
      <t>1</t>
    </r>
  </si>
  <si>
    <t>I.3</t>
  </si>
  <si>
    <t>Рушење на постоечка жичана ограда со утовар и транспорт до депонија одредена од страна на Инвеститорот</t>
  </si>
  <si>
    <t>I.4</t>
  </si>
  <si>
    <t>Сечење на постоечки асфалт со припремање на споеви за нов асфалт со премачкување со РБ200</t>
  </si>
  <si>
    <t>Машински ископ на материјал од III 
и IV категорија со утовар и транспорт до депонија до 10км.</t>
  </si>
  <si>
    <t>Валирање и набивање на постелката</t>
  </si>
  <si>
    <t>II.5</t>
  </si>
  <si>
    <t>Изработка на подтло до потребна збиеност</t>
  </si>
  <si>
    <t>II.6</t>
  </si>
  <si>
    <r>
      <t>Изработка на насип во слоеви од д</t>
    </r>
    <r>
      <rPr>
        <sz val="8"/>
        <rFont val="StobiSerifRegular"/>
        <family val="0"/>
      </rPr>
      <t>макс</t>
    </r>
    <r>
      <rPr>
        <sz val="12"/>
        <rFont val="StobiSerifRegular"/>
        <family val="0"/>
      </rPr>
      <t>=30 см до потребна збиеност со набавка и транспорт од позајмиште одредено од страна на Инвеститорот</t>
    </r>
  </si>
  <si>
    <t>II.7</t>
  </si>
  <si>
    <t>Изработка на косини</t>
  </si>
  <si>
    <t>III.ГОРЕН СТРОЈ</t>
  </si>
  <si>
    <t>Изработка на стабилизирана банкина од дробен камен со должина 1086 м и ширина од 0,50 м со набавка и транспорт на материјал</t>
  </si>
  <si>
    <t>Набавка, транспорт и вградување на тампонски слој од дробен камен материјал за коловоз  до потребна збиеност</t>
  </si>
  <si>
    <t xml:space="preserve">Набавка, транспорт и вградување на тампонски слој од дробен камен материјал за тротоар д=20см до потребна збиеност </t>
  </si>
  <si>
    <r>
      <t>Прскање со битуменска емулзија 600 gr/m</t>
    </r>
    <r>
      <rPr>
        <vertAlign val="superscript"/>
        <sz val="12"/>
        <rFont val="StobiSerifRegular"/>
        <family val="0"/>
      </rPr>
      <t>2</t>
    </r>
    <r>
      <rPr>
        <sz val="12"/>
        <rFont val="StobiSerifRegular"/>
        <family val="0"/>
      </rPr>
      <t xml:space="preserve"> врз тампонски слој со набавка и транспорт </t>
    </r>
  </si>
  <si>
    <t>Набавка, транспорт и вградување на битуминизиран носив слој БНХС 16а со д=7см. согласно технички услови</t>
  </si>
  <si>
    <t>III.6</t>
  </si>
  <si>
    <t>Набавка, транспорт и вградување на битуминизиран носив слој БНХС 16а со д=6см за тротоар согласно технички услови</t>
  </si>
  <si>
    <t>III.7</t>
  </si>
  <si>
    <t>III.8</t>
  </si>
  <si>
    <t>III.9</t>
  </si>
  <si>
    <t xml:space="preserve">IV. ОДВОДНУВАЊЕ </t>
  </si>
  <si>
    <t>IV.4</t>
  </si>
  <si>
    <t>V. ХОРИЗОНТАЛНА И ВЕРТИКАЛНА СИГНАЛИЗАЦИЈА</t>
  </si>
  <si>
    <t>Обележан пешачки премин (302.1 )</t>
  </si>
  <si>
    <t>Забрана за престигнување на сите возила на моторен погон, освен на мотоцикли без приколка и мопеди (223)</t>
  </si>
  <si>
    <t>Забрана за запирање и паркирање (237)</t>
  </si>
  <si>
    <t>Паркиралиште (325.1)</t>
  </si>
  <si>
    <t>Дополнителна табла - место на кое паркирањето е резервирано за возила за инвалиди (511)</t>
  </si>
  <si>
    <t>V.6</t>
  </si>
  <si>
    <t>Задолжителна насока (245.3 и 245.4)</t>
  </si>
  <si>
    <t>V.7</t>
  </si>
  <si>
    <t>Забрана за сообраќај во една насока (205)</t>
  </si>
  <si>
    <t>V.8</t>
  </si>
  <si>
    <t>Стојалиште за автобус (330)</t>
  </si>
  <si>
    <t>V.9</t>
  </si>
  <si>
    <t>ТАХI (346)</t>
  </si>
  <si>
    <t>V.10</t>
  </si>
  <si>
    <t xml:space="preserve">Набавка, транспорт и монтажа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</si>
  <si>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r>
      <rPr>
        <b/>
        <sz val="12"/>
        <rFont val="StobiSerifRegular"/>
        <family val="0"/>
      </rPr>
      <t xml:space="preserve">Хоризонтална сигнализација  </t>
    </r>
    <r>
      <rPr>
        <sz val="12"/>
        <rFont val="StobiSerifRegular"/>
        <family val="0"/>
      </rPr>
      <t xml:space="preserve">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t>
    </r>
  </si>
  <si>
    <t xml:space="preserve">Полна бела линија                     </t>
  </si>
  <si>
    <t>V.11</t>
  </si>
  <si>
    <t>Испрекината бела линија</t>
  </si>
  <si>
    <t>V.12</t>
  </si>
  <si>
    <t>Полна паркинг линија</t>
  </si>
  <si>
    <t>V.13</t>
  </si>
  <si>
    <t>Стрелки за задолжителни насоки</t>
  </si>
  <si>
    <t>V.14</t>
  </si>
  <si>
    <t>стрелки за право</t>
  </si>
  <si>
    <t>V.15</t>
  </si>
  <si>
    <t>стрелки за десно</t>
  </si>
  <si>
    <t>Напречни  ознаки на коловозот</t>
  </si>
  <si>
    <t>V.16</t>
  </si>
  <si>
    <t>Пешачки премин</t>
  </si>
  <si>
    <t>V.17</t>
  </si>
  <si>
    <t>Триаголник со првенство на минување</t>
  </si>
  <si>
    <t>V.18</t>
  </si>
  <si>
    <t>Линија на запирање</t>
  </si>
  <si>
    <t>V.19</t>
  </si>
  <si>
    <t>Насочник пред остров за разделување на сообр.токови</t>
  </si>
  <si>
    <t>Останати ознаки на коловозот</t>
  </si>
  <si>
    <t>V.20</t>
  </si>
  <si>
    <t>V.21</t>
  </si>
  <si>
    <t>Ознаки за автобус</t>
  </si>
  <si>
    <t>V.22</t>
  </si>
  <si>
    <t>Ознаки за такси возила</t>
  </si>
  <si>
    <t>РЕКАПИТУЛАР - КНИГА 1 - ПАТНА ИНФРАСТРУКТУРА:</t>
  </si>
  <si>
    <t>ВКУПНО за IV. ОДВОДНУВАЊЕ:</t>
  </si>
  <si>
    <t>ВКУПНО за V. ХОРИЗОНТАЛНА И ВЕРТИКАЛНА СИГНАЛИЗАЦИЈА:</t>
  </si>
  <si>
    <t>СЕ ВКУПНО за КНИГА 1 :</t>
  </si>
  <si>
    <t>КНИГА 2 – ГРАДЕЖНИ ОБЈЕКТИ НА ПАТОТ - ПОТПОРЕН ЅИД</t>
  </si>
  <si>
    <t>Геодетско снимање, обележување, исколчување и пратење на изведбата на ѕидовите</t>
  </si>
  <si>
    <t>II. ЗЕМЈАНИ РАБОТИ</t>
  </si>
  <si>
    <t>Планирање и валирање на дно на ровот 18.9+21+23.5+27.3+28.35+18.9+7.2=145.15</t>
  </si>
  <si>
    <t>Набавка, транспорт, поставување и валирање на тампон д=50см во слоеви, до потребна збиеност предвидена со проектот (9.45+10.5+11.35+13.65+14.17+9.45+3.6=72.17м3)</t>
  </si>
  <si>
    <t>III. БЕТОНСКИ И АРМИРАЧКИ РАБОТИ</t>
  </si>
  <si>
    <t>Набавка, транспорт и вградување на посен бетон МБ15 со д=10см како подлога за АБ стопа со порамнување 18.9+21+23.5+27.3+28.35+18.9+7.2=145.15м2</t>
  </si>
  <si>
    <t>Набавка,транспорт и вградување на бетон МБ30 за стопи на потпорен ѕид со употреба на потребна оплата 9.45+10.5+11.55+19.11+19.84+13.23+3.6=87.28м3</t>
  </si>
  <si>
    <t>Набавка,транспорт и вградување на бетон МБ30 за потпорен ѕид со употреба на потребна оплата 9.88+10.10+12.57+19.52+22.97+17.38+2.06=94.48м3</t>
  </si>
  <si>
    <r>
      <t xml:space="preserve">Набавка и поставување на полуперфорирана дренажна цевка </t>
    </r>
    <r>
      <rPr>
        <sz val="12"/>
        <rFont val="Arial"/>
        <family val="2"/>
      </rPr>
      <t>Ø</t>
    </r>
    <r>
      <rPr>
        <sz val="12"/>
        <rFont val="StobiSerifRegular"/>
        <family val="0"/>
      </rPr>
      <t>150мм</t>
    </r>
  </si>
  <si>
    <t>Изработка на отвори во ѕидот Ø50мм за одводнување (барбакани)</t>
  </si>
  <si>
    <t xml:space="preserve">V. БРАВАРСКИ РАБОТИ </t>
  </si>
  <si>
    <t>Набавка, транспорт и монтажа на метална ограда од кутијасти профили 40/40/5</t>
  </si>
  <si>
    <t>РЕКАПИТУЛАР - КНИГА 2 - ГРАДЕЖНИ ОБЈЕКТИ НА ПАТОТ - ПОТПОРЕН ЅИД</t>
  </si>
  <si>
    <t>ВКУПНО за II. ЗЕМЈАНИ РАБОТИ:</t>
  </si>
  <si>
    <t>ВКУПНО за III. БЕТОНСКИ И АРМИРАЧКИ РАБОТИ:</t>
  </si>
  <si>
    <t>ВКУПНО за V. БРАВАРСКИ РАБОТИ:</t>
  </si>
  <si>
    <t>СЕ ВКУПНО за КНИГА 2:</t>
  </si>
  <si>
    <t xml:space="preserve">СЕ ВКУПНО за КНИГА 1 И КНИГА 2  (ден.без ДДВ): </t>
  </si>
  <si>
    <t>РЕКАПИТУЛАР - Општина Крива Паланка</t>
  </si>
  <si>
    <t>СЕ ВКУПНО за пристапен пат кон нови градски гробишта</t>
  </si>
  <si>
    <t xml:space="preserve">СЕ ВКУПНО ОПШТИНА КРИВА ПАЛАНКА (денари без ДДВ): </t>
  </si>
  <si>
    <r>
      <t xml:space="preserve">БАРАЊЕ ЗА ПОНУДИ - Тендер 2 - Дел 1 - </t>
    </r>
    <r>
      <rPr>
        <b/>
        <u val="single"/>
        <sz val="12"/>
        <rFont val="StobiSerif Regular"/>
        <family val="3"/>
      </rPr>
      <t>Анекс 1</t>
    </r>
    <r>
      <rPr>
        <b/>
        <sz val="12"/>
        <rFont val="StobiSerif Regular"/>
        <family val="3"/>
      </rPr>
      <t xml:space="preserve">
Реф. Бр.: LRCP-9034-MK-RFB-A.2.1.2 - Тендер 2 -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</si>
  <si>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  ПРЕДМЕР ПРЕСМЕТКА</t>
  </si>
  <si>
    <t>Реконструкција на делница од локален пат Л-1 Делчево - Тработивиште - Општина Делчево</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</si>
  <si>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</si>
  <si>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</si>
  <si>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Обележување и осигурување на траса</t>
  </si>
  <si>
    <r>
      <t>м</t>
    </r>
    <r>
      <rPr>
        <sz val="12"/>
        <rFont val="StobiSerif Regular"/>
        <family val="3"/>
      </rPr>
      <t>1</t>
    </r>
  </si>
  <si>
    <r>
      <t xml:space="preserve">Расчистување на траса од грмушки, дрва и корени </t>
    </r>
    <r>
      <rPr>
        <sz val="12"/>
        <rFont val="StobiSerif Regular"/>
        <family val="3"/>
      </rPr>
      <t>со утовар и транспорт до депонија до 10 км, одредена од страна на Инвеститор</t>
    </r>
  </si>
  <si>
    <t>Сечење на постоен асфалт</t>
  </si>
  <si>
    <r>
      <t xml:space="preserve">Ископ на земја </t>
    </r>
    <r>
      <rPr>
        <sz val="12"/>
        <rFont val="StobiSerif Regular"/>
        <family val="3"/>
      </rPr>
      <t>3та и 4та категорија, со туркање до 60 м</t>
    </r>
  </si>
  <si>
    <r>
      <t xml:space="preserve">Ископ на земја </t>
    </r>
    <r>
      <rPr>
        <sz val="12"/>
        <rFont val="StobiSerif Regular"/>
        <family val="3"/>
      </rPr>
      <t>3та и 4рта категорија, со утовар и транспорт до депонија до 10 км</t>
    </r>
  </si>
  <si>
    <t>Ископ за канавки</t>
  </si>
  <si>
    <t>Орапавување на постоечки коловоз</t>
  </si>
  <si>
    <t>Набавка, транспорт и вградување на тампонски слој од дробен камен материјал за коловоз  до потребна збиеност согласно технички услови</t>
  </si>
  <si>
    <r>
      <rPr>
        <sz val="12"/>
        <rFont val="StobiSerif Regular"/>
        <family val="3"/>
      </rPr>
      <t>Набавка,транспорт и вградување на битуминизиран носив слој БНХС 16А д=7 цм</t>
    </r>
  </si>
  <si>
    <t>Набавка, транспорт и изработка на механички стабилизирана банкина од дробен камен д=7см, Л=10586м, ш=75см</t>
  </si>
  <si>
    <t>Набавка, транспорт и монтажа на сообраќаен знак 103.1, Опасна кривина на лево, а=90 см</t>
  </si>
  <si>
    <t>Набавка, транспорт и монтажа на сообраќаен знак 103.2, Опасна кривина на десно, а=90 см</t>
  </si>
  <si>
    <t>Набавка, транспорт и монтажа на сообраќаен знак 104.1, Двојна кривина или повеќе кривини едно подруго, од кои првата е на лево, а=90 см</t>
  </si>
  <si>
    <t>Набавка, транспорт и монтажа на сообраќаен знак 104.2, Двојна кривина или повеќе кривини едно подруго, од кои првата е на десно, а=90 см</t>
  </si>
  <si>
    <t>Набавка, транспорт и монтажа на сообраќаен знак 106, Опасна надолнина -8 %, а=90 см</t>
  </si>
  <si>
    <t>Набавка, транспорт и монтажа на сообраќаен знак 106, Опасна надолнина -9 %, а=90 см</t>
  </si>
  <si>
    <t>Набавка, транспорт и монтажа на сообраќаен знак 106, Опасна надолнина -10 %, а=90 см</t>
  </si>
  <si>
    <t>Набавка, транспорт и монтажа на сообраќаен знак 107, Опасна нагорнина -8 %, а=60 см</t>
  </si>
  <si>
    <t>Набавка, транспорт и монтажа на сообраќаен знак 107, Опасна нагорнина -9 %, а=90 см</t>
  </si>
  <si>
    <t>Набавка, транспорт и монтажа на сообраќаен знак 107, Опасна нагорнина -10 %, а=90 см</t>
  </si>
  <si>
    <t>Набавка, транспорт и монтажа на сообраќаен знак 202, Задолжително запирање, Ф=60 см</t>
  </si>
  <si>
    <t>Набавка, транспорт и монтажа на сообраќаен знак 235.2, Ограничување на брзината на движење 30 км/ч, Ф=60 см</t>
  </si>
  <si>
    <t>Набавка, транспорт и монтажа на сообраќаен знак 363 (с.Тработивиште),  Патоказ a*b=100*30см</t>
  </si>
  <si>
    <t>Набавка, транспорт и монтажа на сообраќаен знак 363 (с.Разловци), Патоказ a*b=100*30см</t>
  </si>
  <si>
    <t>РЕКАПИТУЛАР - „РЕКОНСТРУКЦИЈА НА ДЕЛНИЦА ОД ЛОКАЛЕН ПАТ Л-1 ДЕЛЧЕВО-ТРАБОТИВИШТЕ“:</t>
  </si>
  <si>
    <t>ВКУПНО за III. ОДВОДНУВАЊЕ:</t>
  </si>
  <si>
    <t>СЕ ВКУПНО за „РЕКОНСТРУКЦИЈА НА ДЕЛНИЦА ОД ЛОКАЛЕН ПАТ Л-1 ДЕЛЧЕВО-ТРАБОТИВИШТЕ“: (ден. без ДДВ):</t>
  </si>
  <si>
    <t>ПРЕДМЕР ПРЕСМЕТКА</t>
  </si>
  <si>
    <t>Реконструкција на улица „Орце Николов“ и ул.„Скопска“ - Општина Делчево</t>
  </si>
  <si>
    <r>
      <t xml:space="preserve">Машинско стругање на асфалт 0-2 см со транспорт на материјалот до 10 км во депонија </t>
    </r>
    <r>
      <rPr>
        <sz val="12"/>
        <rFont val="StobiSerif Regular"/>
        <family val="3"/>
      </rPr>
      <t>одредена од страна на Инвеститорот</t>
    </r>
  </si>
  <si>
    <r>
      <t xml:space="preserve">Ископ на земја III - IV категорија во широк откоп од табеларен преглед со среден транспорт до 3000 м1 во депонија </t>
    </r>
    <r>
      <rPr>
        <sz val="12"/>
        <rFont val="StobiSerif Regular"/>
        <family val="3"/>
      </rPr>
      <t>одредена од страна на Инвеститорот</t>
    </r>
  </si>
  <si>
    <t>Изработка на постелка со планирање и валирање</t>
  </si>
  <si>
    <r>
      <t xml:space="preserve">Набавка, транспорт и вградување на тампонски слој </t>
    </r>
    <r>
      <rPr>
        <sz val="12"/>
        <rFont val="StobiSerif Regular"/>
        <family val="3"/>
      </rPr>
      <t xml:space="preserve">од дробен камен со планирање и набивање, до потребна збиеност </t>
    </r>
  </si>
  <si>
    <r>
      <t xml:space="preserve">Набавка транспорт и вградување на бетонски рабник 24/18/100 </t>
    </r>
    <r>
      <rPr>
        <sz val="12"/>
        <rFont val="StobiSerif Regular"/>
        <family val="3"/>
      </rPr>
      <t>МБ 40 на лентовиден темел од МБ20</t>
    </r>
  </si>
  <si>
    <t>тон</t>
  </si>
  <si>
    <t>Набавка и вградување АБ11 д = 5 см</t>
  </si>
  <si>
    <t>Набавка и вградување на павер елементи тип Холанд д=6 см врз слој од песок д = 3 -5 см</t>
  </si>
  <si>
    <t>Нивелирање на шахти и сливници до кота на нивелета</t>
  </si>
  <si>
    <t>IV. ХОРИЗОНТАЛНА И ВЕРТИКАЛНА СИГНАЛИЗАЦИЈА</t>
  </si>
  <si>
    <t>Набавка, транспорт и монтажа на сообраќаен знак 123, Обележан пешачки премин, а=90 см</t>
  </si>
  <si>
    <t>Набавка, транспорт и монтажа на сообраќаен знак 124, деца на патот, а=90 см</t>
  </si>
  <si>
    <t>Набавка, транспорт и монтажа на сообраќаен знак 201, Крстосување со пат со првенство на минување, а=90 см</t>
  </si>
  <si>
    <t>Набавка, транспорт и монтажа на сообраќаен знак 202, задолжително запирање, Ф=60 см</t>
  </si>
  <si>
    <t>IV.5</t>
  </si>
  <si>
    <t>Набавка, транспорт и монтажа на сообраќаен знак 205, забрана за сообраќај во една насока, Ф=60 см</t>
  </si>
  <si>
    <t>IV.6</t>
  </si>
  <si>
    <t>Набавка, транспорт и монтажа на сообраќаен знак 231, забрана за свртување на десно, Ф=60 см</t>
  </si>
  <si>
    <t>IV.7</t>
  </si>
  <si>
    <t>Набавка, транспорт и монтажа на сообраќаен знак 235.2, Ограничување на брзината на движење до 30 км/ч, Ф=60 см</t>
  </si>
  <si>
    <t>IV.8</t>
  </si>
  <si>
    <t>Набавка, транспорт и монтажа на сообраќаен знак 248.2, Задолжитлно обиколување од десна страна, Ф=60 см</t>
  </si>
  <si>
    <t>IV.9</t>
  </si>
  <si>
    <t>Набавка, транспорт и монтажа на сообраќаен знак 302.1, Обележан пешачки премин, а*b=60*60 см</t>
  </si>
  <si>
    <t>IV.10</t>
  </si>
  <si>
    <t>Набавка, транспорт и монтажа на сообраќаен знак 303, Деца на патот, а*b=60*60 см</t>
  </si>
  <si>
    <t>IV.11</t>
  </si>
  <si>
    <t>Набавка, транспорт и монтажа на сообраќаен знак 305, еднонасочен сообраќај, а*b=60*60 см</t>
  </si>
  <si>
    <t>IV.12</t>
  </si>
  <si>
    <t>Набавка, транспорт и монтажа на сообраќаен знак 306, пат со првенство на минување, а*b=60*60 см</t>
  </si>
  <si>
    <t>IV.13</t>
  </si>
  <si>
    <t>Набавка, транспорт и монтажа на сообраќаен знак 307, завршување на патот со првенство на минување, а*b=60*60 см</t>
  </si>
  <si>
    <t>IV.14</t>
  </si>
  <si>
    <t>Набавка, транспорт и монтажа на сообраќаен знак 308, престанок на ограничување на брзината на движење (30 км/ч), Ф=60 см</t>
  </si>
  <si>
    <t>IV.15</t>
  </si>
  <si>
    <t>Набавка, транспорт и монтажа на сообраќаен знак 321, дозволено обикулување, Ф=60 см</t>
  </si>
  <si>
    <t>IV.16</t>
  </si>
  <si>
    <t>Набавка, транспорт и монтажа на сообраќаен знак 354.2, слеп пат, а*b=60*60 см</t>
  </si>
  <si>
    <t>IV.17</t>
  </si>
  <si>
    <t>Набавка, транспорт и монтажа на сообраќаен знак 365, престројување на возила, а*b=90*90 см</t>
  </si>
  <si>
    <t>IV.18</t>
  </si>
  <si>
    <t>Набавка, транспорт и монтажа на сообраќаен знак 538, дополнителна табла почеток, а*b=30*60 см</t>
  </si>
  <si>
    <t>IV.19</t>
  </si>
  <si>
    <t>Набавка, транспорт и монтажа на сообраќаен знак 538.1, дополнителна табла крај, а*b=30*60 см</t>
  </si>
  <si>
    <t>IV.20</t>
  </si>
  <si>
    <t>Набавка, транспорт и монтажа на сообраќаен знак 9.07, табла за означување на почеток на сообраќаен остров на крстосница, а*b= 30*100см</t>
  </si>
  <si>
    <t>IV.21</t>
  </si>
  <si>
    <r>
      <rPr>
        <b/>
        <sz val="12"/>
        <rFont val="StobiSerif Regular"/>
        <family val="3"/>
      </rPr>
      <t xml:space="preserve">Хоризонтална сигнализација  </t>
    </r>
    <r>
      <rPr>
        <sz val="12"/>
        <rFont val="StobiSerif Regular"/>
        <family val="3"/>
      </rPr>
      <t xml:space="preserve">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t>
    </r>
  </si>
  <si>
    <t>IV.22</t>
  </si>
  <si>
    <t>Нанесување на тенкослојни ознаки во бела боја со рефлектирачки стаклени куглички</t>
  </si>
  <si>
    <t>РЕКАПИТУЛАР - ул.„ОРЦЕ НИКОЛОВ И СКОПСКА“:</t>
  </si>
  <si>
    <t>ВКУПНО за IV. ХОРИЗОНТАЛНА И ВЕРТИКАЛНА СИГНАЛИЗАЦИЈА:</t>
  </si>
  <si>
    <t>СЕ ВКУПНО за ул.„ОРЦЕ НИКОЛОВ И СКОПСКА“: (ден. без ДДВ):</t>
  </si>
  <si>
    <t>Реконструкција на дел од улица „Острец“ - Општина Делчево</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</si>
  <si>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</si>
  <si>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Стругање на постоечки асфалт (в.предмерска ситуација)</t>
  </si>
  <si>
    <t>од 1 до 3 см 42 %</t>
  </si>
  <si>
    <t>од 4 до 6 см 58 %</t>
  </si>
  <si>
    <t>Орапување</t>
  </si>
  <si>
    <t>Сечење на постоечки асфалт</t>
  </si>
  <si>
    <t>I.5</t>
  </si>
  <si>
    <r>
      <t>Утовар и транспорт на асфалт</t>
    </r>
    <r>
      <rPr>
        <sz val="12"/>
        <rFont val="StobiSerif Regular"/>
        <family val="3"/>
      </rPr>
      <t xml:space="preserve"> до депонија одредена од страна на Инвеститорот</t>
    </r>
  </si>
  <si>
    <r>
      <t>Ископ на</t>
    </r>
    <r>
      <rPr>
        <sz val="12"/>
        <rFont val="StobiSerif Regular"/>
        <family val="3"/>
      </rPr>
      <t xml:space="preserve"> хумус од 20 см со транспорт до депонија одредена од страна на Инвеститор (в.табела за земјени работи)</t>
    </r>
  </si>
  <si>
    <t>Изработка на постелка под нов коловоз (в.табела за земјени работи)</t>
  </si>
  <si>
    <t>III. ОДВОДНУВАЊЕ - АТМОСФЕРСКА КАНАЛИЗАЦИЈА</t>
  </si>
  <si>
    <t>Обележување и исколчување на трасата за каналски ров</t>
  </si>
  <si>
    <r>
      <t xml:space="preserve">Сечење на асфалтен коловоз со д=10 см, ископ на асфалтниот коловоз и одвоз во депонија </t>
    </r>
    <r>
      <rPr>
        <sz val="12"/>
        <rFont val="StobiSerif Regular"/>
        <family val="3"/>
      </rPr>
      <t>одредена од страна на Инвеститорот оддалеченост до  5 км</t>
    </r>
  </si>
  <si>
    <t>Набавка, транспорт и насипување во ровот со машинско набивање на тампонски материјал под коловозот</t>
  </si>
  <si>
    <t>III.10</t>
  </si>
  <si>
    <t>Набавка, транспорт и монтажа на пластични цевки од тврд ПВЦ за улична канализација ,со носивост SN-8 ,произведени према DIN 1953 стандарди, без додаток, на полнило комплет со гумени дихтунзи</t>
  </si>
  <si>
    <t>KG цевки SDR 34 SN8 Ф315 мм</t>
  </si>
  <si>
    <t>KG цевки SDR 34 SN8 Ф200 мм</t>
  </si>
  <si>
    <t>III.11</t>
  </si>
  <si>
    <t>III.12</t>
  </si>
  <si>
    <t>III.13</t>
  </si>
  <si>
    <r>
      <t xml:space="preserve">Изработка на прстен околу капакот од шахтите со МБ30 со дебелина 0.15 м, конструктивно армиран со 4 прстена арматура Ф10 мм </t>
    </r>
    <r>
      <rPr>
        <sz val="12"/>
        <rFont val="StobiSerif Regular"/>
        <family val="3"/>
      </rPr>
      <t>и узенгии Ф6мм, со нивелирање до потребна кота</t>
    </r>
  </si>
  <si>
    <t>III.14</t>
  </si>
  <si>
    <t>Испитување заптивеност на изведената канализација</t>
  </si>
  <si>
    <t>III.15</t>
  </si>
  <si>
    <t>Подградување на ровот према укажаната ситуација на терен</t>
  </si>
  <si>
    <t>терен под јак притисок 50%</t>
  </si>
  <si>
    <t>терен под слаб притисок 50%</t>
  </si>
  <si>
    <t>III.16</t>
  </si>
  <si>
    <t>III.17</t>
  </si>
  <si>
    <t>Набавка, транспорт и вградување на бетонско железо (арматура) Q-335</t>
  </si>
  <si>
    <t>Набавка, транспорт и вградување на лиено железна решетка комплет со правоаголен рам, со димензии 2.0*0.40 м со носивост 40 Kpa</t>
  </si>
  <si>
    <t xml:space="preserve">Набавка, транспорт и вградување на тампонски материјал од дробен камен, со набивање до потребна збиеност. </t>
  </si>
  <si>
    <t>под проширување на коловоз д=</t>
  </si>
  <si>
    <t>под тротоар и банкина д=</t>
  </si>
  <si>
    <r>
      <t>Прскање со емулзија</t>
    </r>
    <r>
      <rPr>
        <sz val="12"/>
        <rFont val="StobiSerif Regular"/>
        <family val="3"/>
      </rPr>
      <t xml:space="preserve"> над тампон 600-900гр/м2</t>
    </r>
  </si>
  <si>
    <r>
      <rPr>
        <sz val="12"/>
        <rFont val="StobiSerif Regular"/>
        <family val="3"/>
      </rPr>
      <t>Набавка, транспорт и вградување на битуминизиран носив слој БНС 22 д=6 см</t>
    </r>
  </si>
  <si>
    <r>
      <t>Прскање со емулзија</t>
    </r>
    <r>
      <rPr>
        <sz val="12"/>
        <rFont val="StobiSerif Regular"/>
        <family val="3"/>
      </rPr>
      <t xml:space="preserve"> над БНС 300-600гр/м2</t>
    </r>
  </si>
  <si>
    <t>Набавка, транспорт и вградување на АБ 16с  со д=6 см</t>
  </si>
  <si>
    <t>Набавка, транспорт и вградување на бетонски рабник 18/24 МБ 40 на бетонска подлога МБ 20</t>
  </si>
  <si>
    <t>Набавка транспорт и вградување на бетонски рабник 8/15 МБ 40 на бетонска подлога МБ 20</t>
  </si>
  <si>
    <r>
      <t>Набавка,</t>
    </r>
    <r>
      <rPr>
        <sz val="12"/>
        <rFont val="StobiSerif Regular"/>
        <family val="3"/>
      </rPr>
      <t xml:space="preserve"> транспорт и вградување на бехатон д=6см врз подлога од песок со д=3-5см</t>
    </r>
  </si>
  <si>
    <t>Изработка на механички стабилизирана банкина од тампонски материјал од дробен камен д=6см, со ш=50см и должина Л=13м  (13 м1 * 0.5)</t>
  </si>
  <si>
    <r>
      <t xml:space="preserve">Вертикална сигнализација 
</t>
    </r>
    <r>
      <rPr>
        <sz val="12"/>
        <rFont val="StobiSerif Regular"/>
        <family val="3"/>
      </rPr>
      <t>(во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t>
    </r>
  </si>
  <si>
    <t>Набавка, транспорт и монтажа на сообраќаен знак 101, Опасност на патот, а=90 см</t>
  </si>
  <si>
    <t>Набавка, транспорт и монтажа на сообраќаен знак 103.1, Опасна кривина на десно, а=90 см</t>
  </si>
  <si>
    <t>Набавка, транспорт и монтажа на сообраќаен знак 103.2, Опасна кривина на лево, а=90 см</t>
  </si>
  <si>
    <t>Набавка, транспорт и монтажа на сообраќаен знак 132, превртување или излизгување на возила, а=90 см</t>
  </si>
  <si>
    <t>Набавка, транспорт и монтажа на сообраќаен знак 235.1, Ограничување на брзината на движење на 20 км/ч, Ф=60 см</t>
  </si>
  <si>
    <t>Набавка, транспорт и монтажа на сообраќаен знак 236, Забрането запирање и паркирање, Ф=60 см</t>
  </si>
  <si>
    <t>Набавка, транспорт и монтажа на сообраќајно огледало 9.44, а*b=80*100 см</t>
  </si>
  <si>
    <t>Набавка, транспорт и монтажа на еластична одбојна ограда</t>
  </si>
  <si>
    <r>
      <rPr>
        <b/>
        <sz val="12"/>
        <rFont val="StobiSerif Regular"/>
        <family val="3"/>
      </rPr>
      <t>Хоризонтална сигнализација</t>
    </r>
    <r>
      <rPr>
        <sz val="12"/>
        <rFont val="StobiSerif Regular"/>
        <family val="3"/>
      </rPr>
      <t xml:space="preserve">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t>
    </r>
  </si>
  <si>
    <t>VI. ПОТПОРЕН ЅИД</t>
  </si>
  <si>
    <t>VI.1</t>
  </si>
  <si>
    <t>ЗЕМЈЕНИ РАБОТИ</t>
  </si>
  <si>
    <t>VI.1.1</t>
  </si>
  <si>
    <t>Машински ископ на земја до III категорија за темели под потпорни ѕидови и контрафори</t>
  </si>
  <si>
    <t>VI.1.2</t>
  </si>
  <si>
    <t>Машински ископ на земја до III категорија за изведба на потпорни ѕидови и контрафори</t>
  </si>
  <si>
    <t>VI.1.3</t>
  </si>
  <si>
    <r>
      <t xml:space="preserve">Набавка, транспорт и вградување на 40 см тампон со контролирано </t>
    </r>
    <r>
      <rPr>
        <sz val="12"/>
        <rFont val="StobiSerif Regular"/>
        <family val="3"/>
      </rPr>
      <t>нивелирање и збивање во слоеви од по 20 см</t>
    </r>
  </si>
  <si>
    <t>VI.1.4</t>
  </si>
  <si>
    <r>
      <t xml:space="preserve">Машинско засипување </t>
    </r>
    <r>
      <rPr>
        <sz val="12"/>
        <rFont val="StobiSerif Regular"/>
        <family val="3"/>
      </rPr>
      <t>и набивање на земја III категорија  и изведба на потпорните ѕидови</t>
    </r>
  </si>
  <si>
    <t>VI.1.5</t>
  </si>
  <si>
    <t xml:space="preserve">Рачно досипување на земја </t>
  </si>
  <si>
    <t>VI.2</t>
  </si>
  <si>
    <t>БЕТОНИРАЧКИ РАБОТИ СО МБ30</t>
  </si>
  <si>
    <t>VI.2.1</t>
  </si>
  <si>
    <t>Бетонирање на АБ темели под потпорните ѕидови со МБ30</t>
  </si>
  <si>
    <t>VI.2.2</t>
  </si>
  <si>
    <t>Бетонирање на АБ потпорни ѕидови со МБ30</t>
  </si>
  <si>
    <t>VI.3</t>
  </si>
  <si>
    <t>БЕТОНИРАЧКИ РАБОТИ СО МБ20</t>
  </si>
  <si>
    <t>VI.3.1</t>
  </si>
  <si>
    <r>
      <t xml:space="preserve">Бетонирање на подлогата за АБ темели за потпорни ѕидови со МБ20, </t>
    </r>
    <r>
      <rPr>
        <sz val="12"/>
        <rFont val="StobiSerif Regular"/>
        <family val="3"/>
      </rPr>
      <t>д=10см</t>
    </r>
  </si>
  <si>
    <t>VI.4</t>
  </si>
  <si>
    <t>АРМИРАЧКИ РАБОТИ</t>
  </si>
  <si>
    <t>VI.4.1</t>
  </si>
  <si>
    <t>Набавка, транспорт и монтажа на арматура до Ф12 мм</t>
  </si>
  <si>
    <t>VI.4.2</t>
  </si>
  <si>
    <t>Набавка, транспорт и монтажа на арматура над Ф12 мм</t>
  </si>
  <si>
    <t>VI.5</t>
  </si>
  <si>
    <t>ИЗОЛАЦИЈА И ОДВОДНУВАЊЕ</t>
  </si>
  <si>
    <t>VI.5.1</t>
  </si>
  <si>
    <t>Набавка, транспорт и монтажа на глина за непропусен слој</t>
  </si>
  <si>
    <t>VI.5.2</t>
  </si>
  <si>
    <t>Набавка, транспорт и монтажа на крупен чакал</t>
  </si>
  <si>
    <t>VI.5.3</t>
  </si>
  <si>
    <t>Набавка, транспорт и монтажа на дренажен слој - дробеник</t>
  </si>
  <si>
    <t>VI.5.4</t>
  </si>
  <si>
    <t>Набавка, транспорт и монтажа на хидроизолација со заштита</t>
  </si>
  <si>
    <t>VI.5.5</t>
  </si>
  <si>
    <t>Набавка, транспорт и монтажа на перфорирана коругирана цевка ПВЦ Ф100</t>
  </si>
  <si>
    <t>VI.5.6</t>
  </si>
  <si>
    <t>Набавка, транспорт и монтажа на ПВЦ Ф50 за барбакани</t>
  </si>
  <si>
    <t>VI.5.7</t>
  </si>
  <si>
    <t>Набавка, транспорт и вградување на геотекстил 300 гр/м2, околу крупниот чакал, со преклоп од 50 цм</t>
  </si>
  <si>
    <t>VI.6</t>
  </si>
  <si>
    <t>БРАВАРСКИ РАБОТИ</t>
  </si>
  <si>
    <t>VI.6.1</t>
  </si>
  <si>
    <t>Набавка, транспорт и монтажа на челична орада од цевки со дијаметар 60.3 мм и дебелина на ѕидот 3.6 мм</t>
  </si>
  <si>
    <t>VI.6.2</t>
  </si>
  <si>
    <t>Набавка, транспорт и монтажа на челична цевка  со дијаметар 88.9 мм и дебелина на ѕидот 4 мм за анкерување на металната ограда</t>
  </si>
  <si>
    <t>РЕКАПИТУЛАР - ул.„ОСТРЕЦ“-ДЕЛ:</t>
  </si>
  <si>
    <t>ВКУПНО за III. ОДВОДНУВАЊЕ - АТМОСФЕРСКА КАНАЛИЗАЦИЈА:</t>
  </si>
  <si>
    <t>ВКУПНО за VI. ПОТПОРЕН ЅИД:</t>
  </si>
  <si>
    <t>СЕ ВКУПНО за ул.„ОСТРЕЦ-ДЕЛ“: (ден. без ДДВ):</t>
  </si>
  <si>
    <t>РЕКАПИТУЛАР - Општина Делчево</t>
  </si>
  <si>
    <t>СЕ ВКУПНО за Реконструкција на делница од локален пат Л-1  ДЕЛЧЕВО -ТРАБОТИВИШТЕ:</t>
  </si>
  <si>
    <t>СЕ ВКУПНО за Реконструкција на ул.„ОРЦЕ НИКОЛОВ И СКОПСКА“:</t>
  </si>
  <si>
    <t>СЕ ВКУПНО за Реконструкција на ул.„ОСТРЕЦ-ДЕЛ“:</t>
  </si>
  <si>
    <t>СЕ ВКУПНО ОПШТИНА ДЕЛЧЕВО  (ден.без ДДВ):</t>
  </si>
  <si>
    <r>
      <t>Изработка на цеваст пропусти Ф600</t>
    </r>
    <r>
      <rPr>
        <sz val="12"/>
        <rFont val="StobiSerif Regular"/>
        <family val="3"/>
      </rPr>
      <t xml:space="preserve"> во се според детал 
(Л=8.45м на км 0+161.31; км 2+336.15; км 3+837.6)
(Л=9.09 на км 4+710.29)</t>
    </r>
  </si>
  <si>
    <t>Додаток за ископ во карпа на материјал од ископ од V и VI категорија.</t>
  </si>
  <si>
    <r>
      <rPr>
        <b/>
        <sz val="12"/>
        <rFont val="StobiSerifRegular"/>
        <family val="0"/>
      </rPr>
      <t>Вертикална сигнализација</t>
    </r>
    <r>
      <rPr>
        <sz val="12"/>
        <rFont val="StobiSerifRegular"/>
        <family val="0"/>
      </rPr>
      <t xml:space="preserve">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t>
    </r>
  </si>
  <si>
    <t>Ознаки за инвалидско паркинг место (жолта)</t>
  </si>
  <si>
    <t xml:space="preserve">Машински ископ на земјан материјал III и IVта категорија со утовар и одвоз до депонија, одредена од Инвеститор, до 10 км
</t>
  </si>
  <si>
    <t xml:space="preserve">Додаток за ископ во карпа на материјал од ископ од V и VI </t>
  </si>
  <si>
    <t>Изработка на насип од локален материјал од  позајмица, одреден од страна на Инвеститорот со соодветно збивање во слоеви од 20-30см од пасивната страна на потпорниот ѕид 1.2*64*1.0=76.8м3</t>
  </si>
  <si>
    <t>Изработка на насип од материјал од ископ во слоеви, до потребна кота и потребна збиеност.</t>
  </si>
  <si>
    <t>Набавка, транспорт и вградување на подобрена постелка од шљунковит песоклив материјал од позајмица одредена од Инвеститор, во слоеви до д= 20 см со разистирање, валирање и збивање до потребна збиеност</t>
  </si>
  <si>
    <t>Набавка ,транспорт и изработка на тампонски слој со материјал од дробен камен со дебелина од 25см (Набавка, транспорт, вградување и контрола на квалитетот)</t>
  </si>
  <si>
    <t>Набавка, транспорт и изработка на aбечки слој АБ11, д=4см</t>
  </si>
  <si>
    <t>Набавка, транспорт и изработка на битуменизиран носив слој БНС 22, д=7см</t>
  </si>
  <si>
    <t>Изработка на насип  од материјал од ископ во слоеви, до потребна кота и потребна збиеност.</t>
  </si>
  <si>
    <t>Набавка, транспорт и вградување на подобрена постелка од шљунковит песоклив материјал од позајмица одредена од Инвеститорот  во слоеви до д= 20 см со разистирање, валирање и збивање до потребна збиеност</t>
  </si>
  <si>
    <t>Набавка,транспорт и изработка на тампонски слој со материјал од дробен камен со дебелина од 25см (Набавка, транспорт, вградување и контрола на квалитетот)</t>
  </si>
  <si>
    <t xml:space="preserve">Набавка,транспорт и изработка на aбечки слој АБ11, д=4см </t>
  </si>
  <si>
    <t xml:space="preserve">Набавка,транспорт и изработка на битуменизиран носив слој БНС 22, д=7см </t>
  </si>
  <si>
    <t>Набавка, транспорт и вградување на подобрена постелка од позајмица одредена од Инвеститорот од шљунковит песоклив материјал  во слоеви до д= 20 см со разистирање, валирање и збивање до потребна збиеност</t>
  </si>
  <si>
    <t>Рушење со утовар и транспорт на постоен асфалт  во депонија одредена од Инвеститор со д(средно)=10см.</t>
  </si>
  <si>
    <t>Машински ископ  со утовар и транспорт на земја III – IV категорија во широк откоп со оформување на косините према проект од табеларен преглед</t>
  </si>
  <si>
    <t>б) од земјен материјал од позајмица одредена од Инвеститор со среден транспорт од 3000 м'</t>
  </si>
  <si>
    <t>Набавка,транспорт и изработка на  ивичњак за ригола со димензии 18/24 МБ40,врз подлога од бетон МБ20</t>
  </si>
  <si>
    <t>Набавка,транспорт и изработка на асфалтен слој БНХС 16а д=7см, за ригола</t>
  </si>
  <si>
    <t xml:space="preserve">Набавка,транспорт и изработка на тампонски слој со планирање и набивање до потребна збиеност         </t>
  </si>
  <si>
    <t xml:space="preserve">а) Шљунковито-песоклив материјал од позајмица одредена од Инвеститор со д=30 см   </t>
  </si>
  <si>
    <t xml:space="preserve">Набавка ,транспорт и изработка на горен носив слој од битумизиран материјал БНХС 16а д=7 см. Со кернирање на места по избор на инвеститорот и надзорниот орган, изработка и достава на лабараториски извештај за гранулациски состав и збиеност на вградениот асфалт.     </t>
  </si>
  <si>
    <t>Изработка на банкина од материјал од дробен камен со механичка стабилизација</t>
  </si>
  <si>
    <t xml:space="preserve">Ископ земја III – IV категорија во широк откоп со оформување на косините према проект од табеларен преглед, до депонија одредена од Инвеститор
</t>
  </si>
  <si>
    <t xml:space="preserve">Ископ на земјени канавки со утовар и транспорт до депонија
</t>
  </si>
  <si>
    <t>Набавка,транспорт и изработка тампонски слој со планирање и набивање до потребна збиеност</t>
  </si>
  <si>
    <t>Набавка,транспорт и изработка на горен носив слој од од бетуминизиран материјал БНХС 16а д = 7 см. Со кернирање на места по избор на инвеститорот и надзорниот орган, изработка и достава на лабараториски извештај за гранулациски состав и збиеност на вградениот асфалт</t>
  </si>
  <si>
    <t>Насип од земја од ископ</t>
  </si>
  <si>
    <r>
      <rPr>
        <b/>
        <sz val="12"/>
        <rFont val="StobiSerif Regular"/>
        <family val="3"/>
      </rPr>
      <t xml:space="preserve">Вертикална сигнализација
</t>
    </r>
    <r>
      <rPr>
        <sz val="12"/>
        <rFont val="StobiSerif Regular"/>
        <family val="3"/>
      </rPr>
      <t>(во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t>
    </r>
  </si>
  <si>
    <r>
      <t xml:space="preserve">Вертикална сигнализација
</t>
    </r>
    <r>
      <rPr>
        <sz val="12"/>
        <rFont val="StobiSerif Regular"/>
        <family val="3"/>
      </rPr>
      <t>(во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t>
    </r>
  </si>
  <si>
    <t>Ископ на земја III и IV  категорија во тесен обем од каналски ров за поставување на водоводни цевки со отфрлање на земјата на 1.0 м од ровот, рачно планирање и по потрeба подградување на ровот.</t>
  </si>
  <si>
    <t>Докоп на земја за изведба на ревизиони шахти и сливници.</t>
  </si>
  <si>
    <t>Набавка, транспорт и распростирање на слој од ситен песок со дебелина од 10 см, на дното од ровот.</t>
  </si>
  <si>
    <r>
      <t xml:space="preserve">Набавка, транспорт и насипување, во слоеви од 25-30 см на </t>
    </r>
    <r>
      <rPr>
        <sz val="12"/>
        <rFont val="StobiSerif Regular"/>
        <family val="3"/>
      </rPr>
      <t>дренажен материјал  до 30 см,  над темето од цевката со набивање и подбивање околу цевката.</t>
    </r>
  </si>
  <si>
    <r>
      <t>Утовар и транспорт на остатокот од ископаниот материјал во депонија</t>
    </r>
    <r>
      <rPr>
        <sz val="12"/>
        <rFont val="StobiSerif Regular"/>
        <family val="3"/>
      </rPr>
      <t xml:space="preserve"> одредена од страна на Инвеститорот оддалеченост до  5 км</t>
    </r>
  </si>
  <si>
    <t>Изработка на АБ канал за сливници со МБ30 комплет со шалување и расшалување на оплата</t>
  </si>
  <si>
    <t>Изработка на насип од локален материјал од позајмица, одреден од страна на Инвеститорот со соодветно збивање во слоеви од 20-30см од активна страна на потпорниот ѕид (24.34+30.53+36.7+42.87+49.16+36.52+7.17)*1.0= 227.3м3</t>
  </si>
  <si>
    <t>VI ВКУПНО</t>
  </si>
  <si>
    <t>ВЕРТИКАЛНА СИГНАЛИЗАЦИЈА</t>
  </si>
  <si>
    <t xml:space="preserve">ВЕРТИКАЛНА СИГНАЛИЗАЦИЈА </t>
  </si>
  <si>
    <t xml:space="preserve">Рушење на постоен коловоз со утовар и транспорт до депонија дефинирана од страна на Инвеститорот на одредено растојание </t>
  </si>
  <si>
    <t>Изработка на асфалтни риголи со ширина 0.5м со БНХС 16а д=7 см со бетонски ивичњаци МБ40, со димензија 18/24, врз подлога од бетон МБ20</t>
  </si>
  <si>
    <t>Набавка транспорт и вградување на бетонски рабник 18/24 МБ 40 согласно МКС ЕН 1340 или еквивалентно,  на бетонска подлога МБ 20</t>
  </si>
  <si>
    <t>Набавка, транспорт и вградување на бетонски парковски рабници со димензии 8/22/100 MB 40,  на бетонска подлога МБ20 со изработка на фуги со цементен малтер.</t>
  </si>
  <si>
    <r>
      <t xml:space="preserve">Изработка на дренажа со полуперфорирана цевка </t>
    </r>
    <r>
      <rPr>
        <sz val="12"/>
        <rFont val="Arial"/>
        <family val="2"/>
      </rPr>
      <t>Ø</t>
    </r>
    <r>
      <rPr>
        <sz val="12"/>
        <rFont val="StobiSerifRegular"/>
        <family val="0"/>
      </rPr>
      <t>100 мм поставена во ров исполнет со филтерски матeријал комплет цена, согласно детал од проектен цртеж.</t>
    </r>
  </si>
  <si>
    <t>Изработка на отворена бетонска канавка согласно детал од проектен цртеж</t>
  </si>
  <si>
    <t>Изработка на МАБЦП Ø1500 мм  со казанче со глава; набавка, транспорт и монтажа, согласно детал од проектен цртеж.</t>
  </si>
  <si>
    <t>Изработка на МАБЦП Ф1000 мм  со казанче со глава; набавка, транспорт и монтажа, согласно детал од проектен цртеж.</t>
  </si>
  <si>
    <t>Расчистување на теренот од дрва грмушки камења и шут со утовар и одвоз до депонија одредена од Инвеститор, до 10км</t>
  </si>
  <si>
    <t>Набавка, транспорт, сечење, виткање и монтажа на арматура , еквивалентна на RA 400/500 за потпорни ѕидови и темели</t>
  </si>
  <si>
    <t>Набавка, транспорт и вградување на филтерски материјал околу дренажната цевка согласно детал од проектен цртеж.</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</si>
  <si>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</si>
  <si>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</si>
  <si>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Машински ископ на земја III и IV каетегорија до потребна кота и одвоз на матетријал во депонија до 8км (коти според проект)</t>
  </si>
  <si>
    <t xml:space="preserve">Сообраќаен знак изработен од алуминиумски лим со дебелина од 2 mm во целосна согласнот со стандардот MKS EN 12899-1 2013 и Правилникот за сообраќајни знави (СЛ.Б број 47/210).
Знаците треба да се од тип II со површина изработена од фолија со рефлектирачки своиства од класа на рефлекција I со вграден воден жиг како гаранција за квалитет. 
Знаците треба да се изработени од производител со серификат за квалитет на фолијата. 
</t>
  </si>
  <si>
    <t>Машински ископ до потребна кота и одвоз на матетријал во депонија до 8км (коти според проект)</t>
  </si>
  <si>
    <t>Машински ископ на земја III и IV категорија до кота на вградување на тампон и одвоз на матетријал во депонија до 8км (коти според проект)</t>
  </si>
  <si>
    <t>Изработка на цевасти пропусти Ф400за раскрсници со пристапни земјени патишта (П43,44,45 - Л=12.2м; П88-Л=7м)</t>
  </si>
  <si>
    <t>Припрема на подлогата за асфалтирање со катјонска битуменска емулзија 0.6 - 1.0 кг/м2, врз тампонски слој.</t>
  </si>
  <si>
    <t>Крпење на ударни дупки со БНС 22 д = 7 см претходно обработени и залиени со емулзија 0.3кг/м2</t>
  </si>
  <si>
    <r>
      <t xml:space="preserve">Ископ во широк откоп со транспорт </t>
    </r>
    <r>
      <rPr>
        <sz val="12"/>
        <rFont val="StobiSerif Regular"/>
        <family val="3"/>
      </rPr>
      <t>до депонија одредена од страна на Инвеститор (в.табела за земјени работи) III и IV категорија</t>
    </r>
  </si>
  <si>
    <r>
      <t>Рушење, утовар и танспорт на асфалтниот коловоз со д</t>
    </r>
    <r>
      <rPr>
        <sz val="8"/>
        <rFont val="StobiSerif Regular"/>
        <family val="3"/>
      </rPr>
      <t>ср</t>
    </r>
    <r>
      <rPr>
        <sz val="12"/>
        <rFont val="StobiSerif Regular"/>
        <family val="3"/>
      </rPr>
      <t>=10 см, до депонија одредена од страна на Инвеститорот оддалеченост до  5 км</t>
    </r>
  </si>
  <si>
    <t>Изработка на ревизиони шахти од армирано бетонски елементи D=100 см комплет со конусен завршеток. Средна длабочина на шахтите е 1.80 м, подлогата за шахтите од неармиран бетон МБ20 со димензии 1.50*1.50*0.15 м, комплет со шалување на оплата и изработка на кинета</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</si>
</sst>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00\ _д_е_н_."/>
    <numFmt numFmtId="173" formatCode="#,##0.00\ [$ден.-42F]"/>
    <numFmt numFmtId="174" formatCode="0.0000%"/>
    <numFmt numFmtId="175" formatCode="0.0"/>
    <numFmt numFmtId="176" formatCode="0.000"/>
    <numFmt numFmtId="177" formatCode="#,##0.000"/>
    <numFmt numFmtId="178" formatCode="#,##0.0"/>
  </numFmts>
  <fonts count="65">
    <font>
      <sz val="11"/>
      <color theme="1"/>
      <name val="Calibri"/>
      <family val="2"/>
    </font>
    <font>
      <sz val="11"/>
      <color indexed="8"/>
      <name val="Calibri"/>
      <family val="2"/>
    </font>
    <font>
      <sz val="10"/>
      <name val="Arial"/>
      <family val="2"/>
    </font>
    <font>
      <b/>
      <sz val="12"/>
      <color indexed="8"/>
      <name val="StobiSerif Regular"/>
      <family val="3"/>
    </font>
    <font>
      <b/>
      <sz val="11"/>
      <color indexed="8"/>
      <name val="StobiSerif Regular"/>
      <family val="3"/>
    </font>
    <font>
      <sz val="11"/>
      <color indexed="8"/>
      <name val="StobiSerif Regular"/>
      <family val="3"/>
    </font>
    <font>
      <sz val="10"/>
      <color indexed="8"/>
      <name val="StobiSerif Regular"/>
      <family val="3"/>
    </font>
    <font>
      <b/>
      <sz val="10"/>
      <color indexed="8"/>
      <name val="StobiSerif Regular"/>
      <family val="3"/>
    </font>
    <font>
      <b/>
      <sz val="12"/>
      <name val="StobiSerif Regular"/>
      <family val="3"/>
    </font>
    <font>
      <sz val="12"/>
      <name val="StobiSerif Regular"/>
      <family val="3"/>
    </font>
    <font>
      <b/>
      <u val="single"/>
      <sz val="12"/>
      <name val="StobiSerif Regular"/>
      <family val="3"/>
    </font>
    <font>
      <b/>
      <sz val="12"/>
      <name val="StobiSerifRegular"/>
      <family val="0"/>
    </font>
    <font>
      <sz val="12"/>
      <name val="StobiSerifRegular"/>
      <family val="0"/>
    </font>
    <font>
      <sz val="12"/>
      <name val="Arial"/>
      <family val="2"/>
    </font>
    <font>
      <sz val="8"/>
      <name val="StobiSerifRegular"/>
      <family val="0"/>
    </font>
    <font>
      <vertAlign val="superscript"/>
      <sz val="12"/>
      <name val="StobiSerifRegular"/>
      <family val="0"/>
    </font>
    <font>
      <sz val="12"/>
      <name val="MAC C Times"/>
      <family val="1"/>
    </font>
    <font>
      <sz val="12"/>
      <name val="Calibri"/>
      <family val="2"/>
    </font>
    <font>
      <b/>
      <sz val="12"/>
      <name val="Times New Roman"/>
      <family val="1"/>
    </font>
    <font>
      <sz val="12"/>
      <name val="Times New Roman"/>
      <family val="1"/>
    </font>
    <font>
      <sz val="11"/>
      <name val="StobiSerif Regular"/>
      <family val="3"/>
    </font>
    <font>
      <b/>
      <sz val="11"/>
      <name val="StobiSerif Regular"/>
      <family val="3"/>
    </font>
    <font>
      <sz val="8"/>
      <name val="StobiSerif Regula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indexed="10"/>
      <name val="StobiSerif Regular"/>
      <family val="3"/>
    </font>
    <font>
      <sz val="12"/>
      <color indexed="8"/>
      <name val="StobiSerif Regular"/>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1"/>
      <color rgb="FFFF0000"/>
      <name val="StobiSerif Regular"/>
      <family val="3"/>
    </font>
    <font>
      <sz val="12"/>
      <color theme="1"/>
      <name val="StobiSerif Regular"/>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thin"/>
      <bottom/>
    </border>
    <border>
      <left style="thin"/>
      <right/>
      <top style="medium"/>
      <bottom style="thin"/>
    </border>
    <border>
      <left style="medium"/>
      <right style="medium"/>
      <top style="medium"/>
      <bottom style="medium"/>
    </border>
    <border>
      <left style="thin"/>
      <right style="medium"/>
      <top style="medium"/>
      <bottom style="medium"/>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border>
    <border>
      <left style="medium"/>
      <right style="thin"/>
      <top/>
      <bottom style="thin"/>
    </border>
    <border>
      <left style="medium"/>
      <right style="thin"/>
      <top style="medium"/>
      <bottom style="thin"/>
    </border>
    <border>
      <left/>
      <right style="thin"/>
      <top style="thin"/>
      <bottom style="thin"/>
    </border>
    <border>
      <left style="thin"/>
      <right/>
      <top style="medium"/>
      <bottom/>
    </border>
    <border>
      <left/>
      <right/>
      <top style="medium"/>
      <bottom/>
    </border>
    <border>
      <left style="medium"/>
      <right style="medium"/>
      <top style="medium"/>
      <bottom/>
    </border>
    <border>
      <left/>
      <right style="thin"/>
      <top/>
      <bottom style="thin"/>
    </border>
    <border>
      <left style="medium"/>
      <right style="medium"/>
      <top/>
      <bottom style="medium"/>
    </border>
    <border>
      <left style="thin"/>
      <right style="thin"/>
      <top/>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top style="thin"/>
      <bottom style="thin"/>
    </border>
    <border>
      <left/>
      <right style="medium"/>
      <top style="thin"/>
      <bottom style="thin"/>
    </border>
    <border>
      <left style="thin"/>
      <right style="medium"/>
      <top style="thin"/>
      <bottom style="medium"/>
    </border>
    <border>
      <left style="medium"/>
      <right>
        <color indexed="63"/>
      </right>
      <top style="medium"/>
      <bottom style="medium"/>
    </border>
    <border>
      <left/>
      <right/>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color indexed="8"/>
      </right>
      <top style="medium"/>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style="medium"/>
    </border>
    <border>
      <left style="thin">
        <color indexed="8"/>
      </left>
      <right>
        <color indexed="63"/>
      </right>
      <top style="thin">
        <color indexed="8"/>
      </top>
      <bottom>
        <color indexed="63"/>
      </bottom>
    </border>
    <border>
      <left>
        <color indexed="63"/>
      </left>
      <right style="medium"/>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right style="thin">
        <color indexed="8"/>
      </right>
      <top>
        <color indexed="63"/>
      </top>
      <bottom>
        <color indexed="63"/>
      </bottom>
    </border>
    <border>
      <left style="thin">
        <color indexed="8"/>
      </left>
      <right>
        <color indexed="63"/>
      </right>
      <top style="thin"/>
      <bottom style="thin"/>
    </border>
    <border>
      <left style="thin"/>
      <right>
        <color indexed="63"/>
      </right>
      <top style="thin"/>
      <bottom>
        <color indexed="63"/>
      </bottom>
    </border>
    <border>
      <left>
        <color indexed="63"/>
      </left>
      <right style="medium"/>
      <top style="medium"/>
      <bottom style="medium"/>
    </border>
    <border>
      <left style="thin"/>
      <right style="medium"/>
      <top>
        <color indexed="63"/>
      </top>
      <bottom style="thin"/>
    </border>
    <border>
      <left>
        <color indexed="63"/>
      </left>
      <right>
        <color indexed="63"/>
      </right>
      <top style="thin">
        <color indexed="8"/>
      </top>
      <bottom style="thin">
        <color indexed="8"/>
      </bottom>
    </border>
    <border>
      <left style="thin">
        <color indexed="8"/>
      </left>
      <right>
        <color indexed="63"/>
      </right>
      <top style="medium"/>
      <bottom style="medium"/>
    </border>
    <border>
      <left>
        <color indexed="63"/>
      </left>
      <right>
        <color indexed="63"/>
      </right>
      <top style="thin">
        <color indexed="8"/>
      </top>
      <bottom>
        <color indexed="63"/>
      </bottom>
    </border>
    <border>
      <left style="medium"/>
      <right style="thin">
        <color indexed="8"/>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color indexed="63"/>
      </bottom>
    </border>
    <border>
      <left style="medium"/>
      <right style="thin">
        <color indexed="8"/>
      </right>
      <top style="thin"/>
      <bottom style="thin"/>
    </border>
    <border>
      <left>
        <color indexed="63"/>
      </left>
      <right style="thin">
        <color indexed="8"/>
      </right>
      <top style="thin"/>
      <bottom style="thin"/>
    </border>
    <border>
      <left style="thin"/>
      <right>
        <color indexed="63"/>
      </right>
      <top style="thin">
        <color indexed="8"/>
      </top>
      <bottom style="thin"/>
    </border>
    <border>
      <left style="thin"/>
      <right style="thin"/>
      <top style="thin">
        <color indexed="8"/>
      </top>
      <bottom style="thin"/>
    </border>
    <border>
      <left/>
      <right/>
      <top/>
      <bottom style="thin"/>
    </border>
    <border>
      <left style="medium"/>
      <right style="thin"/>
      <top style="medium"/>
      <bottom style="medium"/>
    </border>
    <border>
      <left style="medium"/>
      <right style="thin"/>
      <top style="medium"/>
      <bottom/>
    </border>
    <border>
      <left/>
      <right style="thin"/>
      <top style="medium"/>
      <bottom style="thin"/>
    </border>
    <border>
      <left/>
      <right/>
      <top style="medium"/>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style="thin"/>
      <top style="medium"/>
      <bottom style="medium"/>
    </border>
    <border>
      <left/>
      <right style="thin"/>
      <top style="thin"/>
      <bottom/>
    </border>
    <border>
      <left style="thin"/>
      <right/>
      <top style="thin"/>
      <bottom style="medium"/>
    </border>
    <border>
      <left>
        <color indexed="63"/>
      </left>
      <right>
        <color indexed="63"/>
      </right>
      <top style="thin"/>
      <bottom style="medium"/>
    </border>
    <border>
      <left style="medium"/>
      <right style="medium"/>
      <top style="thin"/>
      <bottom style="medium"/>
    </border>
    <border>
      <left style="thin">
        <color indexed="8"/>
      </left>
      <right style="thin">
        <color indexed="8"/>
      </right>
      <top style="thin"/>
      <bottom style="thin"/>
    </border>
    <border>
      <left style="thin"/>
      <right style="thin">
        <color indexed="8"/>
      </right>
      <top style="thin"/>
      <bottom style="thin"/>
    </border>
    <border>
      <left style="thin"/>
      <right/>
      <top/>
      <bottom style="thin"/>
    </border>
    <border>
      <left style="thin"/>
      <right style="thin"/>
      <top/>
      <bottom/>
    </border>
    <border>
      <left style="thin"/>
      <right style="medium"/>
      <top/>
      <bottom/>
    </border>
    <border>
      <left/>
      <right style="medium"/>
      <top style="thin"/>
      <bottom/>
    </border>
    <border>
      <left/>
      <right style="thin"/>
      <top style="medium"/>
      <bottom/>
    </border>
    <border>
      <left/>
      <right style="medium"/>
      <top style="medium"/>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medium"/>
      <bottom style="thin">
        <color indexed="8"/>
      </bottom>
    </border>
    <border>
      <left/>
      <right style="thin"/>
      <top style="medium"/>
      <bottom style="medium"/>
    </border>
    <border>
      <left/>
      <right style="thin"/>
      <top style="thin"/>
      <bottom style="medium"/>
    </border>
    <border>
      <left style="medium"/>
      <right>
        <color indexed="63"/>
      </right>
      <top style="thin"/>
      <bottom style="medium"/>
    </border>
    <border>
      <left style="medium"/>
      <right/>
      <top style="medium"/>
      <bottom/>
    </border>
    <border>
      <left/>
      <right style="medium"/>
      <top style="medium"/>
      <bottom/>
    </border>
    <border>
      <left style="thin">
        <color indexed="8"/>
      </left>
      <right>
        <color indexed="63"/>
      </right>
      <top style="medium"/>
      <bottom>
        <color indexed="63"/>
      </bottom>
    </border>
    <border>
      <left style="medium"/>
      <right/>
      <top style="medium"/>
      <bottom style="thin"/>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style="thin"/>
      <right/>
      <top style="medium"/>
      <bottom style="medium"/>
    </border>
    <border>
      <left style="thin"/>
      <right style="thin"/>
      <top style="medium"/>
      <bottom/>
    </border>
    <border>
      <left/>
      <right style="medium"/>
      <top/>
      <bottom style="thin"/>
    </border>
    <border>
      <left/>
      <right/>
      <top/>
      <bottom style="medium"/>
    </border>
    <border>
      <left/>
      <right style="medium"/>
      <top/>
      <bottom style="medium"/>
    </border>
    <border>
      <left/>
      <right style="thin"/>
      <top/>
      <bottom style="medium"/>
    </border>
    <border>
      <left style="thin"/>
      <right/>
      <top/>
      <bottom style="medium"/>
    </border>
    <border>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8">
    <xf numFmtId="0" fontId="0" fillId="0" borderId="0" xfId="0" applyFont="1" applyAlignment="1">
      <alignment/>
    </xf>
    <xf numFmtId="0" fontId="6" fillId="0" borderId="0" xfId="0" applyFont="1" applyFill="1" applyAlignment="1">
      <alignment/>
    </xf>
    <xf numFmtId="0" fontId="7" fillId="0" borderId="0" xfId="0" applyFont="1" applyFill="1" applyBorder="1" applyAlignment="1">
      <alignment horizontal="center" vertical="center" wrapText="1"/>
    </xf>
    <xf numFmtId="4" fontId="6" fillId="0" borderId="0" xfId="0" applyNumberFormat="1" applyFont="1" applyFill="1" applyAlignment="1">
      <alignment/>
    </xf>
    <xf numFmtId="0" fontId="6" fillId="0" borderId="0" xfId="0" applyFont="1" applyFill="1" applyAlignment="1">
      <alignment horizontal="right"/>
    </xf>
    <xf numFmtId="4" fontId="6" fillId="0" borderId="0" xfId="0" applyNumberFormat="1" applyFont="1" applyFill="1" applyAlignment="1">
      <alignment horizontal="right"/>
    </xf>
    <xf numFmtId="172" fontId="7" fillId="0" borderId="0" xfId="0" applyNumberFormat="1" applyFont="1" applyFill="1" applyAlignment="1">
      <alignment horizontal="center"/>
    </xf>
    <xf numFmtId="0" fontId="5" fillId="0" borderId="0" xfId="0" applyFont="1" applyFill="1" applyAlignment="1">
      <alignment/>
    </xf>
    <xf numFmtId="0" fontId="5" fillId="0" borderId="0" xfId="0" applyFont="1" applyFill="1" applyAlignment="1">
      <alignment vertical="center"/>
    </xf>
    <xf numFmtId="4" fontId="5" fillId="0" borderId="0" xfId="0" applyNumberFormat="1" applyFont="1" applyFill="1" applyAlignment="1">
      <alignment/>
    </xf>
    <xf numFmtId="172" fontId="4" fillId="0" borderId="0" xfId="0" applyNumberFormat="1" applyFont="1" applyFill="1" applyAlignment="1">
      <alignment horizontal="center"/>
    </xf>
    <xf numFmtId="0" fontId="5" fillId="0" borderId="0" xfId="0" applyFont="1" applyFill="1" applyAlignment="1">
      <alignment wrapText="1"/>
    </xf>
    <xf numFmtId="0" fontId="6" fillId="0" borderId="10" xfId="0" applyFont="1" applyFill="1" applyBorder="1" applyAlignment="1">
      <alignment/>
    </xf>
    <xf numFmtId="0" fontId="41" fillId="0" borderId="0" xfId="0" applyFont="1" applyFill="1" applyAlignment="1">
      <alignment/>
    </xf>
    <xf numFmtId="0" fontId="0" fillId="0" borderId="0" xfId="0" applyBorder="1" applyAlignment="1">
      <alignment/>
    </xf>
    <xf numFmtId="0" fontId="6" fillId="0" borderId="0" xfId="0" applyFont="1" applyFill="1" applyBorder="1" applyAlignment="1">
      <alignment/>
    </xf>
    <xf numFmtId="0" fontId="0" fillId="0" borderId="11" xfId="0" applyBorder="1" applyAlignment="1">
      <alignment/>
    </xf>
    <xf numFmtId="0" fontId="0" fillId="0" borderId="10" xfId="0" applyBorder="1" applyAlignment="1">
      <alignment/>
    </xf>
    <xf numFmtId="1" fontId="9" fillId="0" borderId="12"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left" vertical="top" wrapText="1"/>
    </xf>
    <xf numFmtId="0" fontId="9" fillId="0" borderId="13" xfId="0" applyFont="1" applyFill="1" applyBorder="1" applyAlignment="1">
      <alignment horizontal="left" vertical="top" wrapText="1"/>
    </xf>
    <xf numFmtId="41" fontId="8" fillId="0" borderId="17" xfId="0" applyNumberFormat="1" applyFont="1" applyFill="1" applyBorder="1" applyAlignment="1">
      <alignment horizontal="right"/>
    </xf>
    <xf numFmtId="0" fontId="62" fillId="0" borderId="0" xfId="0" applyFont="1" applyAlignment="1">
      <alignment/>
    </xf>
    <xf numFmtId="0" fontId="9" fillId="0" borderId="12" xfId="0" applyFont="1" applyFill="1" applyBorder="1" applyAlignment="1">
      <alignment horizontal="center" vertical="top"/>
    </xf>
    <xf numFmtId="0" fontId="9" fillId="0" borderId="13" xfId="0" applyFont="1" applyBorder="1" applyAlignment="1">
      <alignment horizontal="left" vertical="top" wrapText="1"/>
    </xf>
    <xf numFmtId="4" fontId="9" fillId="0" borderId="13" xfId="0" applyNumberFormat="1" applyFont="1" applyBorder="1" applyAlignment="1">
      <alignment horizontal="right"/>
    </xf>
    <xf numFmtId="41" fontId="9" fillId="0" borderId="13" xfId="0" applyNumberFormat="1" applyFont="1" applyBorder="1" applyAlignment="1">
      <alignment horizontal="right"/>
    </xf>
    <xf numFmtId="41" fontId="8" fillId="0" borderId="18" xfId="0" applyNumberFormat="1" applyFont="1" applyFill="1" applyBorder="1" applyAlignment="1">
      <alignment horizontal="right"/>
    </xf>
    <xf numFmtId="0" fontId="9" fillId="0" borderId="13" xfId="0" applyFont="1" applyFill="1" applyBorder="1" applyAlignment="1">
      <alignment horizontal="center" vertical="top"/>
    </xf>
    <xf numFmtId="49" fontId="8" fillId="0" borderId="13" xfId="0" applyNumberFormat="1" applyFont="1" applyFill="1" applyBorder="1" applyAlignment="1">
      <alignment horizontal="left" wrapText="1"/>
    </xf>
    <xf numFmtId="0" fontId="9" fillId="0" borderId="13" xfId="0" applyFont="1" applyFill="1" applyBorder="1" applyAlignment="1">
      <alignment horizontal="center" vertical="center"/>
    </xf>
    <xf numFmtId="4" fontId="9" fillId="0" borderId="13" xfId="0" applyNumberFormat="1" applyFont="1" applyFill="1" applyBorder="1" applyAlignment="1">
      <alignment horizontal="center" vertical="center"/>
    </xf>
    <xf numFmtId="1" fontId="9" fillId="0" borderId="13" xfId="0" applyNumberFormat="1" applyFont="1" applyFill="1" applyBorder="1" applyAlignment="1">
      <alignment/>
    </xf>
    <xf numFmtId="41" fontId="9" fillId="0" borderId="19" xfId="0" applyNumberFormat="1" applyFont="1" applyFill="1" applyBorder="1" applyAlignment="1">
      <alignment horizontal="right"/>
    </xf>
    <xf numFmtId="0" fontId="9" fillId="0" borderId="13" xfId="0" applyFont="1" applyFill="1" applyBorder="1" applyAlignment="1">
      <alignment horizontal="center"/>
    </xf>
    <xf numFmtId="37" fontId="9" fillId="0" borderId="13" xfId="0" applyNumberFormat="1" applyFont="1" applyBorder="1" applyAlignment="1">
      <alignment horizontal="right"/>
    </xf>
    <xf numFmtId="0" fontId="9" fillId="0" borderId="20" xfId="0" applyFont="1" applyFill="1" applyBorder="1" applyAlignment="1">
      <alignment horizontal="center" vertical="top"/>
    </xf>
    <xf numFmtId="0" fontId="9" fillId="0" borderId="15" xfId="0" applyFont="1" applyBorder="1" applyAlignment="1">
      <alignment horizontal="left" vertical="top" wrapText="1"/>
    </xf>
    <xf numFmtId="0" fontId="9" fillId="0" borderId="15" xfId="0" applyFont="1" applyFill="1" applyBorder="1" applyAlignment="1">
      <alignment horizontal="center"/>
    </xf>
    <xf numFmtId="4" fontId="9" fillId="0" borderId="15" xfId="0" applyNumberFormat="1" applyFont="1" applyBorder="1" applyAlignment="1">
      <alignment horizontal="right"/>
    </xf>
    <xf numFmtId="37" fontId="9" fillId="0" borderId="15" xfId="0" applyNumberFormat="1" applyFont="1" applyBorder="1" applyAlignment="1">
      <alignment horizontal="right"/>
    </xf>
    <xf numFmtId="41" fontId="9" fillId="0" borderId="21" xfId="0" applyNumberFormat="1" applyFont="1" applyFill="1" applyBorder="1" applyAlignment="1">
      <alignment horizontal="right"/>
    </xf>
    <xf numFmtId="41" fontId="8" fillId="0" borderId="22" xfId="0" applyNumberFormat="1" applyFont="1" applyFill="1" applyBorder="1" applyAlignment="1">
      <alignment horizontal="right"/>
    </xf>
    <xf numFmtId="0" fontId="9" fillId="0" borderId="23" xfId="0" applyFont="1" applyFill="1" applyBorder="1" applyAlignment="1">
      <alignment horizontal="center" vertical="top"/>
    </xf>
    <xf numFmtId="0" fontId="9" fillId="0" borderId="14" xfId="0" applyFont="1" applyFill="1" applyBorder="1" applyAlignment="1">
      <alignment horizontal="center" vertical="top"/>
    </xf>
    <xf numFmtId="0" fontId="9" fillId="0" borderId="13" xfId="0" applyFont="1" applyBorder="1" applyAlignment="1">
      <alignment horizontal="left" indent="2"/>
    </xf>
    <xf numFmtId="4" fontId="9" fillId="0" borderId="13" xfId="0" applyNumberFormat="1" applyFont="1" applyBorder="1" applyAlignment="1">
      <alignment horizontal="center"/>
    </xf>
    <xf numFmtId="0" fontId="9" fillId="0" borderId="24" xfId="0" applyFont="1" applyFill="1" applyBorder="1" applyAlignment="1">
      <alignment horizontal="center" vertical="top"/>
    </xf>
    <xf numFmtId="0" fontId="9" fillId="0" borderId="13" xfId="0" applyNumberFormat="1" applyFont="1" applyFill="1" applyBorder="1" applyAlignment="1" applyProtection="1">
      <alignment horizontal="justify" vertical="top" wrapText="1"/>
      <protection/>
    </xf>
    <xf numFmtId="0" fontId="8" fillId="0" borderId="13" xfId="0" applyFont="1" applyFill="1" applyBorder="1" applyAlignment="1">
      <alignment horizontal="left" wrapText="1"/>
    </xf>
    <xf numFmtId="0" fontId="9" fillId="0" borderId="13" xfId="0" applyFont="1" applyFill="1" applyBorder="1" applyAlignment="1">
      <alignment horizontal="centerContinuous"/>
    </xf>
    <xf numFmtId="1" fontId="9" fillId="0" borderId="13" xfId="0" applyNumberFormat="1" applyFont="1" applyFill="1" applyBorder="1" applyAlignment="1" applyProtection="1">
      <alignment horizontal="right" vertical="center" wrapText="1"/>
      <protection locked="0"/>
    </xf>
    <xf numFmtId="41" fontId="9" fillId="0" borderId="19" xfId="0" applyNumberFormat="1" applyFont="1" applyFill="1" applyBorder="1" applyAlignment="1">
      <alignment horizontal="right" vertical="center" wrapText="1"/>
    </xf>
    <xf numFmtId="43" fontId="9" fillId="0" borderId="13" xfId="0" applyNumberFormat="1" applyFont="1" applyBorder="1" applyAlignment="1">
      <alignment horizontal="right"/>
    </xf>
    <xf numFmtId="3" fontId="9" fillId="0" borderId="13" xfId="0" applyNumberFormat="1" applyFont="1" applyBorder="1" applyAlignment="1">
      <alignment horizontal="right"/>
    </xf>
    <xf numFmtId="0" fontId="9" fillId="0" borderId="13" xfId="0" applyFont="1" applyBorder="1" applyAlignment="1">
      <alignment horizontal="center"/>
    </xf>
    <xf numFmtId="1" fontId="9" fillId="0" borderId="12" xfId="0" applyNumberFormat="1" applyFont="1" applyFill="1" applyBorder="1" applyAlignment="1">
      <alignment horizontal="center" vertical="top" wrapText="1"/>
    </xf>
    <xf numFmtId="0" fontId="9" fillId="0" borderId="25" xfId="0" applyFont="1" applyFill="1" applyBorder="1" applyAlignment="1">
      <alignment horizontal="center" vertical="top" wrapText="1"/>
    </xf>
    <xf numFmtId="2" fontId="8" fillId="0" borderId="13" xfId="0" applyNumberFormat="1" applyFont="1" applyFill="1" applyBorder="1" applyAlignment="1">
      <alignment vertical="top" wrapText="1"/>
    </xf>
    <xf numFmtId="0" fontId="9" fillId="0" borderId="13" xfId="0" applyFont="1" applyFill="1" applyBorder="1" applyAlignment="1">
      <alignment horizontal="center" wrapText="1"/>
    </xf>
    <xf numFmtId="0" fontId="9" fillId="0" borderId="12" xfId="0" applyFont="1" applyFill="1" applyBorder="1" applyAlignment="1">
      <alignment horizontal="center" vertical="top" wrapText="1"/>
    </xf>
    <xf numFmtId="0" fontId="8" fillId="0" borderId="26" xfId="0" applyFont="1" applyFill="1" applyBorder="1" applyAlignment="1">
      <alignment horizontal="right" wrapText="1"/>
    </xf>
    <xf numFmtId="0" fontId="9" fillId="0" borderId="27" xfId="0" applyFont="1" applyFill="1" applyBorder="1" applyAlignment="1">
      <alignment horizontal="right" wrapText="1"/>
    </xf>
    <xf numFmtId="41" fontId="8" fillId="0" borderId="28" xfId="0" applyNumberFormat="1" applyFont="1" applyFill="1" applyBorder="1" applyAlignment="1">
      <alignment horizontal="right"/>
    </xf>
    <xf numFmtId="0" fontId="9" fillId="0" borderId="25" xfId="0" applyFont="1" applyFill="1" applyBorder="1" applyAlignment="1">
      <alignment horizontal="center" vertical="top"/>
    </xf>
    <xf numFmtId="0" fontId="9" fillId="0" borderId="13" xfId="0" applyFont="1" applyFill="1" applyBorder="1" applyAlignment="1">
      <alignment vertical="top" wrapText="1"/>
    </xf>
    <xf numFmtId="4" fontId="9" fillId="0" borderId="13" xfId="0" applyNumberFormat="1" applyFont="1" applyFill="1" applyBorder="1" applyAlignment="1">
      <alignment horizontal="center"/>
    </xf>
    <xf numFmtId="3" fontId="9" fillId="0" borderId="13" xfId="0" applyNumberFormat="1" applyFont="1" applyFill="1" applyBorder="1" applyAlignment="1" applyProtection="1">
      <alignment/>
      <protection locked="0"/>
    </xf>
    <xf numFmtId="0" fontId="9" fillId="0" borderId="15" xfId="0" applyFont="1" applyFill="1" applyBorder="1" applyAlignment="1">
      <alignment vertical="top" wrapText="1"/>
    </xf>
    <xf numFmtId="4" fontId="9" fillId="0" borderId="15" xfId="0" applyNumberFormat="1" applyFont="1" applyFill="1" applyBorder="1" applyAlignment="1">
      <alignment horizontal="center"/>
    </xf>
    <xf numFmtId="0" fontId="9" fillId="0" borderId="29" xfId="0" applyFont="1" applyFill="1" applyBorder="1" applyAlignment="1">
      <alignment horizontal="center" vertical="top"/>
    </xf>
    <xf numFmtId="4" fontId="9" fillId="0" borderId="13" xfId="0" applyNumberFormat="1" applyFont="1" applyFill="1" applyBorder="1" applyAlignment="1">
      <alignment horizontal="right"/>
    </xf>
    <xf numFmtId="3" fontId="9" fillId="0" borderId="13" xfId="0" applyNumberFormat="1" applyFont="1" applyFill="1" applyBorder="1" applyAlignment="1">
      <alignment/>
    </xf>
    <xf numFmtId="4" fontId="9" fillId="0" borderId="13" xfId="0" applyNumberFormat="1" applyFont="1" applyFill="1" applyBorder="1" applyAlignment="1">
      <alignment horizontal="right" vertical="center"/>
    </xf>
    <xf numFmtId="41" fontId="9" fillId="0" borderId="19" xfId="0" applyNumberFormat="1" applyFont="1" applyFill="1" applyBorder="1" applyAlignment="1">
      <alignment/>
    </xf>
    <xf numFmtId="2" fontId="8" fillId="0" borderId="13" xfId="0" applyNumberFormat="1" applyFont="1" applyFill="1" applyBorder="1" applyAlignment="1">
      <alignment vertical="center" wrapText="1"/>
    </xf>
    <xf numFmtId="1" fontId="9" fillId="0" borderId="13" xfId="0" applyNumberFormat="1" applyFont="1" applyFill="1" applyBorder="1" applyAlignment="1">
      <alignment horizontal="right"/>
    </xf>
    <xf numFmtId="4" fontId="9" fillId="0" borderId="13" xfId="0" applyNumberFormat="1" applyFont="1" applyFill="1" applyBorder="1" applyAlignment="1">
      <alignment horizontal="right" wrapText="1"/>
    </xf>
    <xf numFmtId="3" fontId="9" fillId="0" borderId="13" xfId="0" applyNumberFormat="1" applyFont="1" applyBorder="1" applyAlignment="1">
      <alignment horizontal="right" wrapText="1"/>
    </xf>
    <xf numFmtId="4" fontId="9" fillId="0" borderId="15" xfId="0" applyNumberFormat="1" applyFont="1" applyFill="1" applyBorder="1" applyAlignment="1">
      <alignment horizontal="right"/>
    </xf>
    <xf numFmtId="41" fontId="3" fillId="0" borderId="17" xfId="0" applyNumberFormat="1" applyFont="1" applyFill="1" applyBorder="1" applyAlignment="1">
      <alignment/>
    </xf>
    <xf numFmtId="41" fontId="3" fillId="0" borderId="30" xfId="0" applyNumberFormat="1" applyFont="1" applyFill="1" applyBorder="1" applyAlignment="1">
      <alignment/>
    </xf>
    <xf numFmtId="41" fontId="9" fillId="0" borderId="19" xfId="0" applyNumberFormat="1" applyFont="1" applyFill="1" applyBorder="1" applyAlignment="1">
      <alignment horizontal="right" wrapText="1"/>
    </xf>
    <xf numFmtId="0" fontId="8" fillId="0" borderId="2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0" fontId="9" fillId="0" borderId="32" xfId="0" applyFont="1" applyFill="1" applyBorder="1" applyAlignment="1">
      <alignment horizontal="center" vertical="center" wrapText="1"/>
    </xf>
    <xf numFmtId="1" fontId="9" fillId="0" borderId="33"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17" fillId="0" borderId="0" xfId="0" applyFont="1" applyBorder="1" applyAlignment="1">
      <alignment vertical="center"/>
    </xf>
    <xf numFmtId="4" fontId="17" fillId="0" borderId="0" xfId="0" applyNumberFormat="1" applyFont="1" applyBorder="1" applyAlignment="1">
      <alignment vertical="center"/>
    </xf>
    <xf numFmtId="3" fontId="17" fillId="0" borderId="0" xfId="0" applyNumberFormat="1" applyFont="1" applyBorder="1" applyAlignment="1">
      <alignment vertical="center"/>
    </xf>
    <xf numFmtId="0" fontId="12" fillId="0" borderId="0" xfId="0" applyFont="1" applyBorder="1" applyAlignment="1">
      <alignment vertical="center"/>
    </xf>
    <xf numFmtId="4" fontId="8" fillId="0" borderId="14"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41" fontId="11" fillId="0" borderId="35"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6" xfId="0" applyFont="1" applyFill="1" applyBorder="1" applyAlignment="1">
      <alignment vertical="center" wrapText="1"/>
    </xf>
    <xf numFmtId="0" fontId="8" fillId="0" borderId="32" xfId="0" applyFont="1" applyFill="1" applyBorder="1" applyAlignment="1">
      <alignment vertical="center" wrapText="1"/>
    </xf>
    <xf numFmtId="4" fontId="8" fillId="0" borderId="32" xfId="0" applyNumberFormat="1" applyFont="1" applyFill="1" applyBorder="1" applyAlignment="1">
      <alignment vertical="center" wrapText="1"/>
    </xf>
    <xf numFmtId="3" fontId="8" fillId="0" borderId="32" xfId="0" applyNumberFormat="1" applyFont="1" applyFill="1" applyBorder="1" applyAlignment="1">
      <alignment vertical="center" wrapText="1"/>
    </xf>
    <xf numFmtId="0" fontId="11" fillId="0" borderId="37" xfId="0" applyFont="1" applyFill="1" applyBorder="1" applyAlignment="1">
      <alignment vertical="center" wrapText="1"/>
    </xf>
    <xf numFmtId="0" fontId="9" fillId="0" borderId="13" xfId="0" applyFont="1" applyFill="1" applyBorder="1" applyAlignment="1">
      <alignment horizontal="left" vertical="center" wrapText="1"/>
    </xf>
    <xf numFmtId="4" fontId="9" fillId="0" borderId="13" xfId="0" applyNumberFormat="1" applyFont="1" applyFill="1" applyBorder="1" applyAlignment="1">
      <alignment horizontal="right" vertical="center" wrapText="1"/>
    </xf>
    <xf numFmtId="3" fontId="9" fillId="0" borderId="13" xfId="0" applyNumberFormat="1" applyFont="1" applyFill="1" applyBorder="1" applyAlignment="1" applyProtection="1">
      <alignment horizontal="right" vertical="center" wrapText="1"/>
      <protection locked="0"/>
    </xf>
    <xf numFmtId="41" fontId="12" fillId="0" borderId="19" xfId="0" applyNumberFormat="1" applyFont="1" applyFill="1" applyBorder="1" applyAlignment="1">
      <alignment horizontal="right" vertical="center" wrapText="1"/>
    </xf>
    <xf numFmtId="0" fontId="8" fillId="0" borderId="33" xfId="0" applyFont="1" applyFill="1" applyBorder="1" applyAlignment="1">
      <alignment horizontal="center" vertical="center" wrapText="1"/>
    </xf>
    <xf numFmtId="0" fontId="9" fillId="0" borderId="34" xfId="0" applyFont="1" applyFill="1" applyBorder="1" applyAlignment="1">
      <alignment vertical="center" wrapText="1"/>
    </xf>
    <xf numFmtId="4" fontId="9" fillId="0" borderId="34" xfId="0" applyNumberFormat="1" applyFont="1" applyFill="1" applyBorder="1" applyAlignment="1">
      <alignment horizontal="right" vertical="center" wrapText="1"/>
    </xf>
    <xf numFmtId="3" fontId="9" fillId="0" borderId="34" xfId="0" applyNumberFormat="1" applyFont="1" applyFill="1" applyBorder="1" applyAlignment="1" applyProtection="1">
      <alignment horizontal="right" vertical="center" wrapText="1"/>
      <protection locked="0"/>
    </xf>
    <xf numFmtId="41" fontId="12" fillId="0" borderId="38" xfId="0" applyNumberFormat="1" applyFont="1" applyFill="1" applyBorder="1" applyAlignment="1">
      <alignment horizontal="right" vertical="center" wrapText="1"/>
    </xf>
    <xf numFmtId="41" fontId="11" fillId="0" borderId="17" xfId="0" applyNumberFormat="1" applyFont="1" applyFill="1" applyBorder="1" applyAlignment="1">
      <alignment horizontal="right" vertical="center"/>
    </xf>
    <xf numFmtId="0" fontId="11" fillId="0" borderId="39" xfId="0" applyFont="1" applyFill="1" applyBorder="1" applyAlignment="1">
      <alignment horizontal="center" wrapText="1"/>
    </xf>
    <xf numFmtId="0" fontId="11" fillId="0" borderId="40" xfId="0" applyFont="1" applyFill="1" applyBorder="1" applyAlignment="1">
      <alignment horizontal="center" wrapText="1"/>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4" fontId="11" fillId="0" borderId="43" xfId="0" applyNumberFormat="1" applyFont="1" applyFill="1" applyBorder="1" applyAlignment="1">
      <alignment horizontal="right"/>
    </xf>
    <xf numFmtId="0" fontId="12" fillId="0" borderId="44" xfId="0" applyFont="1" applyFill="1" applyBorder="1" applyAlignment="1">
      <alignment horizontal="center" vertical="center"/>
    </xf>
    <xf numFmtId="0" fontId="12" fillId="0" borderId="42" xfId="0" applyFont="1" applyFill="1" applyBorder="1" applyAlignment="1">
      <alignment horizontal="center" wrapText="1"/>
    </xf>
    <xf numFmtId="4" fontId="12" fillId="0" borderId="42" xfId="0" applyNumberFormat="1" applyFont="1" applyFill="1" applyBorder="1" applyAlignment="1">
      <alignment horizontal="right" wrapText="1"/>
    </xf>
    <xf numFmtId="3" fontId="12" fillId="0" borderId="42" xfId="0" applyNumberFormat="1" applyFont="1" applyFill="1" applyBorder="1" applyAlignment="1">
      <alignment horizontal="right" wrapText="1"/>
    </xf>
    <xf numFmtId="0" fontId="13" fillId="0" borderId="45" xfId="0" applyFont="1" applyFill="1" applyBorder="1" applyAlignment="1">
      <alignment horizontal="center" wrapText="1"/>
    </xf>
    <xf numFmtId="3" fontId="13" fillId="0" borderId="45" xfId="0" applyNumberFormat="1" applyFont="1" applyFill="1" applyBorder="1" applyAlignment="1">
      <alignment horizontal="right" wrapText="1"/>
    </xf>
    <xf numFmtId="0" fontId="12" fillId="0" borderId="46" xfId="0" applyFont="1" applyFill="1" applyBorder="1" applyAlignment="1">
      <alignment horizontal="center" vertical="center"/>
    </xf>
    <xf numFmtId="0" fontId="12" fillId="0" borderId="47" xfId="0" applyFont="1" applyFill="1" applyBorder="1" applyAlignment="1">
      <alignment horizontal="center" wrapText="1"/>
    </xf>
    <xf numFmtId="4" fontId="12" fillId="0" borderId="47" xfId="0" applyNumberFormat="1" applyFont="1" applyFill="1" applyBorder="1" applyAlignment="1">
      <alignment horizontal="right" wrapText="1"/>
    </xf>
    <xf numFmtId="3" fontId="12" fillId="0" borderId="47" xfId="0" applyNumberFormat="1" applyFont="1" applyFill="1" applyBorder="1" applyAlignment="1">
      <alignment horizontal="right" wrapText="1"/>
    </xf>
    <xf numFmtId="0" fontId="12" fillId="0" borderId="48" xfId="0" applyFont="1" applyFill="1" applyBorder="1" applyAlignment="1">
      <alignment horizontal="center" vertical="center"/>
    </xf>
    <xf numFmtId="0" fontId="11" fillId="0" borderId="40" xfId="0" applyFont="1" applyFill="1" applyBorder="1" applyAlignment="1">
      <alignment horizontal="center" vertical="center" wrapText="1"/>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45" xfId="59" applyNumberFormat="1" applyFont="1" applyFill="1" applyBorder="1" applyAlignment="1" applyProtection="1">
      <alignment horizontal="center"/>
      <protection/>
    </xf>
    <xf numFmtId="4" fontId="12" fillId="0" borderId="45" xfId="0" applyNumberFormat="1" applyFont="1" applyFill="1" applyBorder="1" applyAlignment="1">
      <alignment horizontal="right" wrapText="1"/>
    </xf>
    <xf numFmtId="3" fontId="12" fillId="0" borderId="45" xfId="0" applyNumberFormat="1" applyFont="1" applyFill="1" applyBorder="1" applyAlignment="1">
      <alignment horizontal="right"/>
    </xf>
    <xf numFmtId="0" fontId="12" fillId="0" borderId="51" xfId="0" applyFont="1" applyFill="1" applyBorder="1" applyAlignment="1">
      <alignment horizontal="center" vertical="center"/>
    </xf>
    <xf numFmtId="0" fontId="12" fillId="0" borderId="52" xfId="0" applyFont="1" applyFill="1" applyBorder="1" applyAlignment="1">
      <alignment horizontal="justify" vertical="center" wrapText="1"/>
    </xf>
    <xf numFmtId="0" fontId="12" fillId="0" borderId="52" xfId="59" applyNumberFormat="1" applyFont="1" applyFill="1" applyBorder="1" applyAlignment="1" applyProtection="1">
      <alignment horizontal="center"/>
      <protection/>
    </xf>
    <xf numFmtId="4" fontId="12" fillId="0" borderId="52" xfId="0" applyNumberFormat="1" applyFont="1" applyFill="1" applyBorder="1" applyAlignment="1">
      <alignment horizontal="right" wrapText="1"/>
    </xf>
    <xf numFmtId="3" fontId="12" fillId="0" borderId="52" xfId="0" applyNumberFormat="1" applyFont="1" applyFill="1" applyBorder="1" applyAlignment="1">
      <alignment horizontal="right"/>
    </xf>
    <xf numFmtId="0" fontId="12" fillId="0" borderId="53" xfId="0" applyFont="1" applyFill="1" applyBorder="1" applyAlignment="1">
      <alignment horizontal="center" vertical="center"/>
    </xf>
    <xf numFmtId="3" fontId="12" fillId="0" borderId="45" xfId="0" applyNumberFormat="1" applyFont="1" applyFill="1" applyBorder="1" applyAlignment="1" applyProtection="1">
      <alignment horizontal="right" wrapText="1"/>
      <protection locked="0"/>
    </xf>
    <xf numFmtId="3" fontId="12" fillId="0" borderId="52" xfId="0" applyNumberFormat="1" applyFont="1" applyFill="1" applyBorder="1" applyAlignment="1" applyProtection="1">
      <alignment horizontal="right" wrapText="1"/>
      <protection locked="0"/>
    </xf>
    <xf numFmtId="0" fontId="11" fillId="0" borderId="0" xfId="0" applyFont="1" applyFill="1" applyBorder="1" applyAlignment="1">
      <alignment horizontal="center"/>
    </xf>
    <xf numFmtId="4"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1" xfId="0" applyNumberFormat="1" applyFont="1" applyFill="1" applyBorder="1" applyAlignment="1">
      <alignment horizontal="right"/>
    </xf>
    <xf numFmtId="0" fontId="12" fillId="0" borderId="45" xfId="0" applyFont="1" applyFill="1" applyBorder="1" applyAlignment="1">
      <alignment horizontal="center" wrapText="1"/>
    </xf>
    <xf numFmtId="3" fontId="12" fillId="0" borderId="45" xfId="0" applyNumberFormat="1" applyFont="1" applyFill="1" applyBorder="1" applyAlignment="1">
      <alignment horizontal="right" wrapText="1"/>
    </xf>
    <xf numFmtId="3" fontId="12" fillId="0" borderId="52" xfId="0" applyNumberFormat="1" applyFont="1" applyFill="1" applyBorder="1" applyAlignment="1">
      <alignment horizontal="right" wrapText="1"/>
    </xf>
    <xf numFmtId="0" fontId="12" fillId="0" borderId="54" xfId="0" applyFont="1" applyFill="1" applyBorder="1" applyAlignment="1">
      <alignment horizontal="center" wrapText="1"/>
    </xf>
    <xf numFmtId="3" fontId="12" fillId="0" borderId="55" xfId="0" applyNumberFormat="1" applyFont="1" applyFill="1" applyBorder="1" applyAlignment="1">
      <alignment horizontal="right" wrapText="1"/>
    </xf>
    <xf numFmtId="0" fontId="12" fillId="0" borderId="13" xfId="0" applyFont="1" applyFill="1" applyBorder="1" applyAlignment="1">
      <alignment horizontal="center" wrapText="1"/>
    </xf>
    <xf numFmtId="4" fontId="12" fillId="0" borderId="13" xfId="0" applyNumberFormat="1" applyFont="1" applyFill="1" applyBorder="1" applyAlignment="1">
      <alignment horizontal="right" wrapText="1"/>
    </xf>
    <xf numFmtId="3" fontId="12" fillId="0" borderId="36" xfId="0" applyNumberFormat="1" applyFont="1" applyFill="1" applyBorder="1" applyAlignment="1">
      <alignment horizontal="right" wrapText="1"/>
    </xf>
    <xf numFmtId="0" fontId="12" fillId="0" borderId="13" xfId="0" applyFont="1" applyFill="1" applyBorder="1" applyAlignment="1">
      <alignment horizontal="center"/>
    </xf>
    <xf numFmtId="3" fontId="12" fillId="0" borderId="36" xfId="0" applyNumberFormat="1" applyFont="1" applyFill="1" applyBorder="1" applyAlignment="1" applyProtection="1">
      <alignment horizontal="right" wrapText="1"/>
      <protection locked="0"/>
    </xf>
    <xf numFmtId="3" fontId="12" fillId="0" borderId="56" xfId="0" applyNumberFormat="1" applyFont="1" applyFill="1" applyBorder="1" applyAlignment="1" applyProtection="1">
      <alignment horizontal="right" wrapText="1"/>
      <protection locked="0"/>
    </xf>
    <xf numFmtId="0" fontId="12" fillId="0" borderId="52" xfId="0" applyFont="1" applyFill="1" applyBorder="1" applyAlignment="1">
      <alignment horizontal="center" wrapText="1"/>
    </xf>
    <xf numFmtId="3" fontId="12" fillId="0" borderId="54" xfId="0" applyNumberFormat="1" applyFont="1" applyFill="1" applyBorder="1" applyAlignment="1" applyProtection="1">
      <alignment horizontal="right" wrapText="1"/>
      <protection locked="0"/>
    </xf>
    <xf numFmtId="3" fontId="12" fillId="0" borderId="57" xfId="0" applyNumberFormat="1" applyFont="1" applyFill="1" applyBorder="1" applyAlignment="1" applyProtection="1">
      <alignment horizontal="right" wrapText="1"/>
      <protection locked="0"/>
    </xf>
    <xf numFmtId="0" fontId="12" fillId="0" borderId="58" xfId="0" applyFont="1" applyFill="1" applyBorder="1" applyAlignment="1">
      <alignment horizontal="center" wrapText="1"/>
    </xf>
    <xf numFmtId="4" fontId="12" fillId="0" borderId="58" xfId="0" applyNumberFormat="1" applyFont="1" applyFill="1" applyBorder="1" applyAlignment="1">
      <alignment horizontal="right" wrapText="1"/>
    </xf>
    <xf numFmtId="3" fontId="12" fillId="0" borderId="59" xfId="0" applyNumberFormat="1" applyFont="1" applyFill="1" applyBorder="1" applyAlignment="1" applyProtection="1">
      <alignment horizontal="right" wrapText="1"/>
      <protection locked="0"/>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wrapText="1"/>
    </xf>
    <xf numFmtId="4" fontId="12" fillId="0" borderId="32" xfId="0" applyNumberFormat="1" applyFont="1" applyFill="1" applyBorder="1" applyAlignment="1">
      <alignment horizontal="right" wrapText="1"/>
    </xf>
    <xf numFmtId="3" fontId="12" fillId="0" borderId="32" xfId="0" applyNumberFormat="1" applyFont="1" applyFill="1" applyBorder="1" applyAlignment="1" applyProtection="1">
      <alignment horizontal="right" wrapText="1"/>
      <protection locked="0"/>
    </xf>
    <xf numFmtId="3" fontId="12" fillId="0" borderId="37" xfId="0" applyNumberFormat="1" applyFont="1" applyFill="1" applyBorder="1" applyAlignment="1">
      <alignment horizontal="right" wrapText="1"/>
    </xf>
    <xf numFmtId="0" fontId="12" fillId="0" borderId="42" xfId="0" applyFont="1" applyFill="1" applyBorder="1" applyAlignment="1">
      <alignment horizontal="center" vertical="center" wrapText="1"/>
    </xf>
    <xf numFmtId="3" fontId="12" fillId="0" borderId="19" xfId="0" applyNumberFormat="1" applyFont="1" applyFill="1" applyBorder="1" applyAlignment="1">
      <alignment horizontal="right" wrapText="1"/>
    </xf>
    <xf numFmtId="4" fontId="12" fillId="0" borderId="57" xfId="0" applyNumberFormat="1" applyFont="1" applyFill="1" applyBorder="1" applyAlignment="1">
      <alignment horizontal="right" wrapText="1"/>
    </xf>
    <xf numFmtId="4" fontId="12" fillId="0" borderId="54" xfId="0" applyNumberFormat="1" applyFont="1" applyFill="1" applyBorder="1" applyAlignment="1">
      <alignment horizontal="right" wrapText="1"/>
    </xf>
    <xf numFmtId="3" fontId="12" fillId="0" borderId="62" xfId="0" applyNumberFormat="1" applyFont="1" applyFill="1" applyBorder="1" applyAlignment="1" applyProtection="1">
      <alignment horizontal="right" wrapText="1"/>
      <protection locked="0"/>
    </xf>
    <xf numFmtId="0" fontId="11" fillId="0" borderId="39" xfId="0" applyFont="1" applyFill="1" applyBorder="1" applyAlignment="1">
      <alignment horizontal="center" vertical="center"/>
    </xf>
    <xf numFmtId="0" fontId="12" fillId="0" borderId="40" xfId="0" applyFont="1" applyFill="1" applyBorder="1" applyAlignment="1">
      <alignment horizontal="center" vertical="center"/>
    </xf>
    <xf numFmtId="2" fontId="11" fillId="0" borderId="40" xfId="0" applyNumberFormat="1" applyFont="1" applyFill="1" applyBorder="1" applyAlignment="1">
      <alignment horizontal="left" vertical="center"/>
    </xf>
    <xf numFmtId="172" fontId="11" fillId="0" borderId="40" xfId="0" applyNumberFormat="1" applyFont="1" applyFill="1" applyBorder="1" applyAlignment="1">
      <alignment horizontal="center"/>
    </xf>
    <xf numFmtId="4" fontId="11" fillId="0" borderId="40" xfId="0" applyNumberFormat="1" applyFont="1" applyFill="1" applyBorder="1" applyAlignment="1">
      <alignment horizontal="right"/>
    </xf>
    <xf numFmtId="3" fontId="11" fillId="0" borderId="40" xfId="0" applyNumberFormat="1" applyFont="1" applyFill="1" applyBorder="1" applyAlignment="1">
      <alignment horizontal="right"/>
    </xf>
    <xf numFmtId="3" fontId="12" fillId="0" borderId="63" xfId="0" applyNumberFormat="1" applyFont="1" applyFill="1" applyBorder="1" applyAlignment="1">
      <alignment horizontal="right"/>
    </xf>
    <xf numFmtId="0" fontId="11" fillId="0" borderId="41" xfId="0" applyFont="1" applyFill="1" applyBorder="1" applyAlignment="1">
      <alignment horizontal="center" vertical="center"/>
    </xf>
    <xf numFmtId="2" fontId="11" fillId="0" borderId="56" xfId="0" applyNumberFormat="1" applyFont="1" applyFill="1" applyBorder="1" applyAlignment="1">
      <alignment horizontal="left" vertical="center"/>
    </xf>
    <xf numFmtId="2" fontId="11" fillId="0" borderId="43" xfId="0" applyNumberFormat="1" applyFont="1" applyFill="1" applyBorder="1" applyAlignment="1">
      <alignment horizontal="center"/>
    </xf>
    <xf numFmtId="3" fontId="11" fillId="0" borderId="49" xfId="0" applyNumberFormat="1" applyFont="1" applyFill="1" applyBorder="1" applyAlignment="1">
      <alignment horizontal="right"/>
    </xf>
    <xf numFmtId="41" fontId="12" fillId="0" borderId="64" xfId="0" applyNumberFormat="1" applyFont="1" applyFill="1" applyBorder="1" applyAlignment="1">
      <alignment horizontal="right" vertical="center" wrapText="1"/>
    </xf>
    <xf numFmtId="2" fontId="12" fillId="0" borderId="44" xfId="0" applyNumberFormat="1" applyFont="1" applyFill="1" applyBorder="1" applyAlignment="1">
      <alignment horizontal="center" vertical="center"/>
    </xf>
    <xf numFmtId="2" fontId="12" fillId="0" borderId="45" xfId="0" applyNumberFormat="1" applyFont="1" applyFill="1" applyBorder="1" applyAlignment="1">
      <alignment horizontal="center" vertical="center"/>
    </xf>
    <xf numFmtId="2" fontId="11" fillId="0" borderId="57" xfId="0" applyNumberFormat="1" applyFont="1" applyFill="1" applyBorder="1" applyAlignment="1">
      <alignment horizontal="left" vertical="center"/>
    </xf>
    <xf numFmtId="2" fontId="11" fillId="0" borderId="65" xfId="0" applyNumberFormat="1" applyFont="1" applyFill="1" applyBorder="1" applyAlignment="1">
      <alignment horizontal="center"/>
    </xf>
    <xf numFmtId="4" fontId="11" fillId="0" borderId="65" xfId="0" applyNumberFormat="1" applyFont="1" applyFill="1" applyBorder="1" applyAlignment="1">
      <alignment horizontal="right"/>
    </xf>
    <xf numFmtId="3" fontId="11" fillId="0" borderId="50" xfId="0" applyNumberFormat="1" applyFont="1" applyFill="1" applyBorder="1" applyAlignment="1">
      <alignment horizontal="right"/>
    </xf>
    <xf numFmtId="0" fontId="12" fillId="0" borderId="45" xfId="0" applyFont="1" applyFill="1" applyBorder="1" applyAlignment="1">
      <alignment horizontal="center" vertical="center"/>
    </xf>
    <xf numFmtId="172" fontId="11" fillId="0" borderId="65" xfId="0" applyNumberFormat="1" applyFont="1" applyFill="1" applyBorder="1" applyAlignment="1">
      <alignment horizontal="center"/>
    </xf>
    <xf numFmtId="0" fontId="12" fillId="0" borderId="66" xfId="0" applyFont="1" applyFill="1" applyBorder="1" applyAlignment="1">
      <alignment horizontal="center" vertical="center"/>
    </xf>
    <xf numFmtId="2" fontId="11" fillId="0" borderId="66" xfId="0" applyNumberFormat="1" applyFont="1" applyFill="1" applyBorder="1" applyAlignment="1">
      <alignment horizontal="left" vertical="center"/>
    </xf>
    <xf numFmtId="41" fontId="11" fillId="0" borderId="18" xfId="0" applyNumberFormat="1" applyFont="1" applyFill="1" applyBorder="1" applyAlignment="1">
      <alignment horizontal="right"/>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protection/>
    </xf>
    <xf numFmtId="4" fontId="11" fillId="0" borderId="0" xfId="0" applyNumberFormat="1" applyFont="1" applyFill="1" applyBorder="1" applyAlignment="1" applyProtection="1">
      <alignment horizontal="right"/>
      <protection/>
    </xf>
    <xf numFmtId="3" fontId="11" fillId="0" borderId="0" xfId="0" applyNumberFormat="1" applyFont="1" applyFill="1" applyBorder="1" applyAlignment="1" applyProtection="1">
      <alignment horizontal="right"/>
      <protection/>
    </xf>
    <xf numFmtId="0" fontId="11" fillId="0" borderId="39" xfId="0" applyFont="1" applyFill="1" applyBorder="1" applyAlignment="1">
      <alignment horizontal="center" vertical="center" wrapText="1"/>
    </xf>
    <xf numFmtId="2" fontId="11" fillId="0" borderId="54" xfId="0" applyNumberFormat="1" applyFont="1" applyFill="1" applyBorder="1" applyAlignment="1">
      <alignment horizontal="left" vertical="center"/>
    </xf>
    <xf numFmtId="2" fontId="11" fillId="0" borderId="67" xfId="0" applyNumberFormat="1" applyFont="1" applyFill="1" applyBorder="1" applyAlignment="1">
      <alignment horizontal="center"/>
    </xf>
    <xf numFmtId="4" fontId="11" fillId="0" borderId="67" xfId="0" applyNumberFormat="1" applyFont="1" applyFill="1" applyBorder="1" applyAlignment="1">
      <alignment horizontal="right"/>
    </xf>
    <xf numFmtId="3" fontId="11" fillId="0" borderId="51" xfId="0" applyNumberFormat="1" applyFont="1" applyFill="1" applyBorder="1" applyAlignment="1">
      <alignment horizontal="right"/>
    </xf>
    <xf numFmtId="2" fontId="11" fillId="0" borderId="40" xfId="0" applyNumberFormat="1" applyFont="1" applyFill="1" applyBorder="1" applyAlignment="1">
      <alignment horizontal="center"/>
    </xf>
    <xf numFmtId="3" fontId="11" fillId="0" borderId="53" xfId="0" applyNumberFormat="1" applyFont="1" applyFill="1" applyBorder="1" applyAlignment="1">
      <alignment horizontal="right"/>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horizontal="center"/>
    </xf>
    <xf numFmtId="4" fontId="18" fillId="0" borderId="0" xfId="0" applyNumberFormat="1" applyFont="1" applyFill="1" applyAlignment="1">
      <alignment horizontal="right"/>
    </xf>
    <xf numFmtId="3" fontId="19" fillId="0" borderId="0" xfId="0" applyNumberFormat="1" applyFont="1" applyFill="1" applyAlignment="1">
      <alignment horizontal="right"/>
    </xf>
    <xf numFmtId="3" fontId="12" fillId="0" borderId="0" xfId="0" applyNumberFormat="1" applyFont="1" applyFill="1" applyAlignment="1">
      <alignment horizontal="right"/>
    </xf>
    <xf numFmtId="0" fontId="9" fillId="0" borderId="3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34" xfId="0" applyFont="1" applyFill="1" applyBorder="1" applyAlignment="1">
      <alignment horizontal="center" vertical="top" wrapText="1"/>
    </xf>
    <xf numFmtId="0" fontId="12" fillId="0" borderId="44" xfId="0" applyFont="1" applyFill="1" applyBorder="1" applyAlignment="1">
      <alignment horizontal="center" vertical="top"/>
    </xf>
    <xf numFmtId="0" fontId="12" fillId="0" borderId="45" xfId="0" applyFont="1" applyFill="1" applyBorder="1" applyAlignment="1">
      <alignment horizontal="center" vertical="top" wrapText="1"/>
    </xf>
    <xf numFmtId="0" fontId="12" fillId="0" borderId="46" xfId="0" applyFont="1" applyFill="1" applyBorder="1" applyAlignment="1">
      <alignment horizontal="center" vertical="top"/>
    </xf>
    <xf numFmtId="0" fontId="12" fillId="0" borderId="52" xfId="0" applyFont="1" applyFill="1" applyBorder="1" applyAlignment="1">
      <alignment horizontal="center" vertical="top" wrapText="1"/>
    </xf>
    <xf numFmtId="0" fontId="12" fillId="0" borderId="41" xfId="0" applyFont="1" applyFill="1" applyBorder="1" applyAlignment="1">
      <alignment horizontal="center" vertical="top"/>
    </xf>
    <xf numFmtId="0" fontId="12" fillId="0" borderId="49" xfId="0" applyFont="1" applyFill="1" applyBorder="1" applyAlignment="1">
      <alignment horizontal="center" vertical="top"/>
    </xf>
    <xf numFmtId="0" fontId="12" fillId="0" borderId="50" xfId="0" applyFont="1" applyFill="1" applyBorder="1" applyAlignment="1">
      <alignment horizontal="center" vertical="top"/>
    </xf>
    <xf numFmtId="0" fontId="12" fillId="0" borderId="51" xfId="0" applyFont="1" applyFill="1" applyBorder="1" applyAlignment="1">
      <alignment horizontal="center" vertical="top"/>
    </xf>
    <xf numFmtId="0" fontId="12" fillId="0" borderId="45" xfId="0" applyNumberFormat="1" applyFont="1" applyFill="1" applyBorder="1" applyAlignment="1" applyProtection="1">
      <alignment horizontal="center" vertical="top" wrapText="1"/>
      <protection/>
    </xf>
    <xf numFmtId="0" fontId="12" fillId="0" borderId="52" xfId="0" applyNumberFormat="1" applyFont="1" applyFill="1" applyBorder="1" applyAlignment="1" applyProtection="1">
      <alignment horizontal="center" vertical="top" wrapText="1"/>
      <protection/>
    </xf>
    <xf numFmtId="1" fontId="12" fillId="0" borderId="46" xfId="0" applyNumberFormat="1" applyFont="1" applyFill="1" applyBorder="1" applyAlignment="1">
      <alignment horizontal="center" vertical="top" wrapText="1"/>
    </xf>
    <xf numFmtId="1" fontId="12" fillId="0" borderId="44" xfId="0" applyNumberFormat="1"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44"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0" borderId="69" xfId="0" applyFont="1" applyFill="1" applyBorder="1" applyAlignment="1">
      <alignment horizontal="center" vertical="top" wrapText="1"/>
    </xf>
    <xf numFmtId="0" fontId="12" fillId="0" borderId="60" xfId="0" applyFont="1" applyFill="1" applyBorder="1" applyAlignment="1">
      <alignment horizontal="center" vertical="top" wrapText="1"/>
    </xf>
    <xf numFmtId="0" fontId="12" fillId="0" borderId="70" xfId="0" applyFont="1" applyFill="1" applyBorder="1" applyAlignment="1">
      <alignment horizontal="center" vertical="top" wrapText="1"/>
    </xf>
    <xf numFmtId="0" fontId="12" fillId="0" borderId="71" xfId="0" applyFont="1" applyFill="1" applyBorder="1" applyAlignment="1">
      <alignment horizontal="center" vertical="top" wrapText="1"/>
    </xf>
    <xf numFmtId="0" fontId="12" fillId="0" borderId="72" xfId="0" applyFont="1" applyFill="1" applyBorder="1" applyAlignment="1">
      <alignment horizontal="center" vertical="top" wrapText="1"/>
    </xf>
    <xf numFmtId="0" fontId="12" fillId="0" borderId="41" xfId="0" applyFont="1" applyFill="1" applyBorder="1" applyAlignment="1">
      <alignment horizontal="center" vertical="top" wrapText="1"/>
    </xf>
    <xf numFmtId="0" fontId="12" fillId="0" borderId="42"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51" xfId="0" applyFont="1" applyFill="1" applyBorder="1" applyAlignment="1">
      <alignment horizontal="center" vertical="top" wrapText="1"/>
    </xf>
    <xf numFmtId="0" fontId="12" fillId="0" borderId="45" xfId="0" applyFont="1" applyFill="1" applyBorder="1" applyAlignment="1">
      <alignment horizontal="justify" vertical="top" wrapText="1"/>
    </xf>
    <xf numFmtId="0" fontId="12" fillId="0" borderId="42" xfId="0" applyFont="1" applyFill="1" applyBorder="1" applyAlignment="1">
      <alignment horizontal="justify" vertical="top" wrapText="1"/>
    </xf>
    <xf numFmtId="0" fontId="12" fillId="0" borderId="42" xfId="0" applyFont="1" applyFill="1" applyBorder="1" applyAlignment="1">
      <alignment horizontal="left" vertical="top" wrapText="1"/>
    </xf>
    <xf numFmtId="0" fontId="12" fillId="0" borderId="52" xfId="0" applyFont="1" applyFill="1" applyBorder="1" applyAlignment="1">
      <alignment horizontal="justify" vertical="top" wrapText="1"/>
    </xf>
    <xf numFmtId="4" fontId="12" fillId="0" borderId="73" xfId="0" applyNumberFormat="1" applyFont="1" applyFill="1" applyBorder="1" applyAlignment="1">
      <alignment horizontal="right" wrapText="1"/>
    </xf>
    <xf numFmtId="3" fontId="12" fillId="0" borderId="74" xfId="0" applyNumberFormat="1" applyFont="1" applyFill="1" applyBorder="1" applyAlignment="1">
      <alignment horizontal="right" wrapText="1"/>
    </xf>
    <xf numFmtId="0" fontId="12" fillId="0" borderId="57" xfId="0" applyFont="1" applyFill="1" applyBorder="1" applyAlignment="1">
      <alignment horizontal="justify" vertical="top" wrapText="1"/>
    </xf>
    <xf numFmtId="0" fontId="12" fillId="0" borderId="59" xfId="0" applyFont="1" applyFill="1" applyBorder="1" applyAlignment="1">
      <alignment horizontal="justify" vertical="top" wrapText="1"/>
    </xf>
    <xf numFmtId="0" fontId="11" fillId="0" borderId="57" xfId="0" applyFont="1" applyFill="1" applyBorder="1" applyAlignment="1">
      <alignment horizontal="justify" vertical="top" wrapText="1"/>
    </xf>
    <xf numFmtId="0" fontId="11" fillId="0" borderId="45" xfId="0" applyFont="1" applyFill="1" applyBorder="1" applyAlignment="1">
      <alignment horizontal="justify" vertical="top" wrapText="1"/>
    </xf>
    <xf numFmtId="0" fontId="12" fillId="0" borderId="67" xfId="0" applyFont="1" applyFill="1" applyBorder="1" applyAlignment="1">
      <alignment horizontal="center" vertical="top" wrapText="1"/>
    </xf>
    <xf numFmtId="0" fontId="12" fillId="0" borderId="45" xfId="0" applyFont="1" applyFill="1" applyBorder="1" applyAlignment="1">
      <alignment vertical="top" wrapText="1"/>
    </xf>
    <xf numFmtId="0" fontId="12" fillId="0" borderId="52" xfId="0" applyFont="1" applyFill="1" applyBorder="1" applyAlignment="1">
      <alignment vertical="top" wrapText="1"/>
    </xf>
    <xf numFmtId="0" fontId="20" fillId="0" borderId="0" xfId="0" applyFont="1" applyFill="1" applyAlignment="1">
      <alignment horizontal="center" vertical="center"/>
    </xf>
    <xf numFmtId="0" fontId="20" fillId="0" borderId="0" xfId="0" applyFont="1" applyFill="1" applyAlignment="1">
      <alignment horizontal="left" vertical="center"/>
    </xf>
    <xf numFmtId="4" fontId="21" fillId="0" borderId="0" xfId="0" applyNumberFormat="1" applyFont="1" applyFill="1" applyAlignment="1">
      <alignment horizontal="center" vertical="center"/>
    </xf>
    <xf numFmtId="1" fontId="20" fillId="0" borderId="0" xfId="0" applyNumberFormat="1" applyFont="1" applyFill="1" applyAlignment="1">
      <alignment horizontal="right" vertical="center"/>
    </xf>
    <xf numFmtId="41" fontId="20" fillId="0" borderId="0" xfId="0" applyNumberFormat="1" applyFont="1" applyFill="1" applyAlignment="1">
      <alignment vertical="center"/>
    </xf>
    <xf numFmtId="0" fontId="17" fillId="0" borderId="0" xfId="0" applyFont="1" applyAlignment="1">
      <alignment vertical="center"/>
    </xf>
    <xf numFmtId="4" fontId="17" fillId="0" borderId="0" xfId="0" applyNumberFormat="1" applyFont="1" applyAlignment="1">
      <alignment vertical="center"/>
    </xf>
    <xf numFmtId="1" fontId="8" fillId="0" borderId="14" xfId="0" applyNumberFormat="1" applyFont="1" applyFill="1" applyBorder="1" applyAlignment="1">
      <alignment horizontal="center" vertical="center" wrapText="1"/>
    </xf>
    <xf numFmtId="41" fontId="8" fillId="0" borderId="35"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0" fontId="8" fillId="0" borderId="37" xfId="0" applyFont="1" applyFill="1" applyBorder="1" applyAlignment="1">
      <alignment vertical="center" wrapText="1"/>
    </xf>
    <xf numFmtId="0" fontId="5" fillId="0" borderId="0" xfId="0" applyFont="1" applyFill="1" applyBorder="1" applyAlignment="1">
      <alignment/>
    </xf>
    <xf numFmtId="41" fontId="8" fillId="0" borderId="17" xfId="0" applyNumberFormat="1" applyFont="1" applyFill="1" applyBorder="1" applyAlignment="1">
      <alignment horizontal="right" vertical="center"/>
    </xf>
    <xf numFmtId="0" fontId="9" fillId="0" borderId="2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75"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76" xfId="0" applyFont="1" applyFill="1" applyBorder="1" applyAlignment="1">
      <alignment horizontal="center" vertical="center" wrapText="1"/>
    </xf>
    <xf numFmtId="41" fontId="8" fillId="0" borderId="17" xfId="0"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 fontId="9" fillId="0" borderId="15" xfId="0" applyNumberFormat="1" applyFont="1" applyFill="1" applyBorder="1" applyAlignment="1" applyProtection="1">
      <alignment horizontal="right" vertical="center" wrapText="1"/>
      <protection locked="0"/>
    </xf>
    <xf numFmtId="0" fontId="9" fillId="0" borderId="77" xfId="0" applyFont="1" applyFill="1" applyBorder="1" applyAlignment="1">
      <alignment horizontal="center" vertical="center" wrapText="1"/>
    </xf>
    <xf numFmtId="0" fontId="9" fillId="0" borderId="14" xfId="0" applyFont="1" applyFill="1" applyBorder="1" applyAlignment="1">
      <alignment horizontal="center" vertical="center" wrapText="1"/>
    </xf>
    <xf numFmtId="4" fontId="9" fillId="0" borderId="15" xfId="0" applyNumberFormat="1" applyFont="1" applyFill="1" applyBorder="1" applyAlignment="1">
      <alignment horizontal="right" vertical="center" wrapText="1"/>
    </xf>
    <xf numFmtId="0" fontId="9" fillId="0" borderId="78" xfId="0" applyFont="1" applyFill="1" applyBorder="1" applyAlignment="1">
      <alignment horizontal="center" vertical="center" wrapText="1"/>
    </xf>
    <xf numFmtId="2" fontId="8" fillId="0" borderId="16" xfId="0" applyNumberFormat="1" applyFont="1" applyFill="1" applyBorder="1" applyAlignment="1">
      <alignment horizontal="left" vertical="center" wrapText="1"/>
    </xf>
    <xf numFmtId="2" fontId="8" fillId="0" borderId="79" xfId="0" applyNumberFormat="1" applyFont="1" applyFill="1" applyBorder="1" applyAlignment="1">
      <alignment horizontal="left" vertical="center" wrapText="1"/>
    </xf>
    <xf numFmtId="41" fontId="9" fillId="0" borderId="80" xfId="0" applyNumberFormat="1" applyFont="1" applyFill="1" applyBorder="1" applyAlignment="1">
      <alignment vertical="center" wrapText="1"/>
    </xf>
    <xf numFmtId="172" fontId="4" fillId="33" borderId="0" xfId="0" applyNumberFormat="1" applyFont="1" applyFill="1" applyAlignment="1">
      <alignment horizontal="center"/>
    </xf>
    <xf numFmtId="0" fontId="8" fillId="33" borderId="23" xfId="0" applyFont="1" applyFill="1" applyBorder="1" applyAlignment="1">
      <alignment horizontal="center" vertical="center" wrapText="1"/>
    </xf>
    <xf numFmtId="0" fontId="9" fillId="33" borderId="29" xfId="0" applyFont="1" applyFill="1" applyBorder="1" applyAlignment="1">
      <alignment horizontal="center" vertical="center" wrapText="1"/>
    </xf>
    <xf numFmtId="2" fontId="8" fillId="0" borderId="36" xfId="0" applyNumberFormat="1" applyFont="1" applyFill="1" applyBorder="1" applyAlignment="1">
      <alignment horizontal="left" vertical="center" wrapText="1"/>
    </xf>
    <xf numFmtId="2" fontId="8" fillId="33" borderId="75" xfId="0" applyNumberFormat="1" applyFont="1" applyFill="1" applyBorder="1" applyAlignment="1">
      <alignment horizontal="left" vertical="center" wrapText="1"/>
    </xf>
    <xf numFmtId="4" fontId="8" fillId="33" borderId="75" xfId="0" applyNumberFormat="1" applyFont="1" applyFill="1" applyBorder="1" applyAlignment="1">
      <alignment horizontal="left" vertical="center" wrapText="1"/>
    </xf>
    <xf numFmtId="41" fontId="9" fillId="0" borderId="81" xfId="0" applyNumberFormat="1" applyFont="1" applyFill="1" applyBorder="1" applyAlignment="1">
      <alignment vertical="center" wrapText="1"/>
    </xf>
    <xf numFmtId="2" fontId="8" fillId="0" borderId="32" xfId="0" applyNumberFormat="1" applyFont="1" applyFill="1" applyBorder="1" applyAlignment="1">
      <alignment horizontal="left" vertical="center" wrapText="1"/>
    </xf>
    <xf numFmtId="4" fontId="8" fillId="0" borderId="32" xfId="0" applyNumberFormat="1" applyFont="1" applyFill="1" applyBorder="1" applyAlignment="1">
      <alignment horizontal="left" vertical="center" wrapText="1"/>
    </xf>
    <xf numFmtId="1" fontId="8" fillId="0" borderId="32" xfId="0" applyNumberFormat="1" applyFont="1" applyFill="1" applyBorder="1" applyAlignment="1">
      <alignment horizontal="right" vertical="center" wrapText="1"/>
    </xf>
    <xf numFmtId="41" fontId="8" fillId="0" borderId="82" xfId="0" applyNumberFormat="1" applyFont="1" applyFill="1" applyBorder="1" applyAlignment="1">
      <alignment vertical="center" wrapText="1"/>
    </xf>
    <xf numFmtId="2" fontId="9" fillId="0" borderId="12" xfId="0" applyNumberFormat="1" applyFont="1" applyFill="1" applyBorder="1" applyAlignment="1">
      <alignment vertical="center" wrapText="1"/>
    </xf>
    <xf numFmtId="2" fontId="9" fillId="0" borderId="13" xfId="0" applyNumberFormat="1" applyFont="1" applyFill="1" applyBorder="1" applyAlignment="1">
      <alignment vertical="center" wrapText="1"/>
    </xf>
    <xf numFmtId="0" fontId="9" fillId="0" borderId="12" xfId="0" applyFont="1" applyFill="1" applyBorder="1" applyAlignment="1">
      <alignment vertical="center" wrapText="1"/>
    </xf>
    <xf numFmtId="2" fontId="8" fillId="0" borderId="36" xfId="0" applyNumberFormat="1" applyFont="1" applyFill="1" applyBorder="1" applyAlignment="1">
      <alignment vertical="center" wrapText="1"/>
    </xf>
    <xf numFmtId="2" fontId="8" fillId="0" borderId="32" xfId="0" applyNumberFormat="1" applyFont="1" applyFill="1" applyBorder="1" applyAlignment="1">
      <alignment vertical="center" wrapText="1"/>
    </xf>
    <xf numFmtId="0" fontId="9" fillId="0" borderId="83" xfId="0" applyFont="1" applyFill="1" applyBorder="1" applyAlignment="1">
      <alignment horizontal="center" vertical="center" wrapText="1"/>
    </xf>
    <xf numFmtId="41" fontId="8" fillId="0" borderId="17" xfId="0" applyNumberFormat="1" applyFont="1" applyFill="1" applyBorder="1" applyAlignment="1">
      <alignment vertical="center" wrapText="1"/>
    </xf>
    <xf numFmtId="0" fontId="9" fillId="0" borderId="0"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1" fontId="8" fillId="0" borderId="0" xfId="0" applyNumberFormat="1" applyFont="1" applyFill="1" applyBorder="1" applyAlignment="1">
      <alignment horizontal="left" vertical="center" wrapText="1"/>
    </xf>
    <xf numFmtId="41" fontId="8" fillId="0" borderId="0" xfId="0" applyNumberFormat="1" applyFont="1" applyFill="1" applyBorder="1" applyAlignment="1">
      <alignment vertical="center" wrapText="1"/>
    </xf>
    <xf numFmtId="0" fontId="9" fillId="0" borderId="26" xfId="0" applyFont="1" applyFill="1" applyBorder="1" applyAlignment="1">
      <alignment horizontal="center" vertical="center" wrapText="1"/>
    </xf>
    <xf numFmtId="0" fontId="5" fillId="33" borderId="0" xfId="0" applyFont="1" applyFill="1" applyAlignment="1">
      <alignment/>
    </xf>
    <xf numFmtId="0" fontId="9" fillId="0" borderId="84" xfId="0" applyFont="1" applyFill="1" applyBorder="1" applyAlignment="1">
      <alignment horizontal="right" vertical="center" wrapText="1"/>
    </xf>
    <xf numFmtId="1" fontId="9" fillId="0" borderId="23"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0" borderId="32" xfId="0" applyFont="1" applyFill="1" applyBorder="1" applyAlignment="1">
      <alignment vertical="center" wrapText="1"/>
    </xf>
    <xf numFmtId="4" fontId="9" fillId="0" borderId="32" xfId="0" applyNumberFormat="1" applyFont="1" applyFill="1" applyBorder="1" applyAlignment="1">
      <alignment vertical="center" wrapText="1"/>
    </xf>
    <xf numFmtId="0" fontId="9" fillId="0" borderId="32" xfId="0" applyFont="1" applyFill="1" applyBorder="1" applyAlignment="1">
      <alignment horizontal="right" vertical="center" wrapText="1"/>
    </xf>
    <xf numFmtId="41" fontId="9" fillId="0" borderId="37" xfId="0" applyNumberFormat="1" applyFont="1" applyFill="1" applyBorder="1" applyAlignment="1">
      <alignment horizontal="right" vertical="center" wrapText="1"/>
    </xf>
    <xf numFmtId="0" fontId="8" fillId="0" borderId="32" xfId="0" applyFont="1" applyFill="1" applyBorder="1" applyAlignment="1">
      <alignment horizontal="center" vertical="center" wrapText="1"/>
    </xf>
    <xf numFmtId="41" fontId="8" fillId="0" borderId="17" xfId="0" applyNumberFormat="1" applyFont="1" applyFill="1" applyBorder="1" applyAlignment="1">
      <alignment vertical="center"/>
    </xf>
    <xf numFmtId="2" fontId="8" fillId="0" borderId="85" xfId="0" applyNumberFormat="1" applyFont="1" applyFill="1" applyBorder="1" applyAlignment="1">
      <alignment vertical="center"/>
    </xf>
    <xf numFmtId="2" fontId="8" fillId="0" borderId="86" xfId="0" applyNumberFormat="1" applyFont="1" applyFill="1" applyBorder="1" applyAlignment="1">
      <alignment vertical="center"/>
    </xf>
    <xf numFmtId="4" fontId="8" fillId="0" borderId="86" xfId="0" applyNumberFormat="1" applyFont="1" applyFill="1" applyBorder="1" applyAlignment="1">
      <alignment vertical="center"/>
    </xf>
    <xf numFmtId="41" fontId="8" fillId="0" borderId="87" xfId="0" applyNumberFormat="1" applyFont="1" applyFill="1" applyBorder="1" applyAlignment="1">
      <alignment vertical="center"/>
    </xf>
    <xf numFmtId="41" fontId="8" fillId="0" borderId="30" xfId="0" applyNumberFormat="1"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4" fontId="8" fillId="0" borderId="0" xfId="0" applyNumberFormat="1" applyFont="1" applyFill="1" applyAlignment="1">
      <alignment horizontal="center" vertical="center"/>
    </xf>
    <xf numFmtId="1" fontId="9" fillId="0" borderId="0" xfId="0" applyNumberFormat="1" applyFont="1" applyFill="1" applyAlignment="1">
      <alignment horizontal="right" vertical="center"/>
    </xf>
    <xf numFmtId="41" fontId="9" fillId="0" borderId="0" xfId="0" applyNumberFormat="1" applyFont="1" applyFill="1" applyAlignment="1">
      <alignment vertical="center"/>
    </xf>
    <xf numFmtId="0" fontId="9" fillId="0" borderId="34" xfId="0" applyFont="1" applyFill="1" applyBorder="1" applyAlignment="1">
      <alignment vertical="top" wrapText="1"/>
    </xf>
    <xf numFmtId="1" fontId="9" fillId="0" borderId="13" xfId="0" applyNumberFormat="1" applyFont="1" applyFill="1" applyBorder="1" applyAlignment="1" applyProtection="1">
      <alignment horizontal="right" wrapText="1"/>
      <protection locked="0"/>
    </xf>
    <xf numFmtId="0" fontId="9" fillId="0" borderId="34" xfId="0" applyFont="1" applyFill="1" applyBorder="1" applyAlignment="1">
      <alignment horizontal="center" wrapText="1"/>
    </xf>
    <xf numFmtId="4" fontId="9" fillId="0" borderId="34" xfId="0" applyNumberFormat="1" applyFont="1" applyFill="1" applyBorder="1" applyAlignment="1">
      <alignment horizontal="right" wrapText="1"/>
    </xf>
    <xf numFmtId="1" fontId="9" fillId="0" borderId="34" xfId="0" applyNumberFormat="1" applyFont="1" applyFill="1" applyBorder="1" applyAlignment="1" applyProtection="1">
      <alignment horizontal="right" wrapText="1"/>
      <protection locked="0"/>
    </xf>
    <xf numFmtId="41" fontId="9" fillId="0" borderId="38" xfId="0" applyNumberFormat="1" applyFont="1" applyFill="1" applyBorder="1" applyAlignment="1">
      <alignment horizontal="right" wrapText="1"/>
    </xf>
    <xf numFmtId="0" fontId="12" fillId="0" borderId="42" xfId="0" applyFont="1" applyFill="1" applyBorder="1" applyAlignment="1">
      <alignment horizontal="right" wrapText="1"/>
    </xf>
    <xf numFmtId="4" fontId="8" fillId="0" borderId="36" xfId="0" applyNumberFormat="1" applyFont="1" applyFill="1" applyBorder="1" applyAlignment="1">
      <alignment vertical="center" wrapText="1"/>
    </xf>
    <xf numFmtId="4" fontId="8" fillId="0" borderId="13" xfId="0" applyNumberFormat="1" applyFont="1" applyFill="1" applyBorder="1" applyAlignment="1">
      <alignment vertical="center" wrapText="1"/>
    </xf>
    <xf numFmtId="0" fontId="8" fillId="0" borderId="19" xfId="0" applyFont="1" applyFill="1" applyBorder="1" applyAlignment="1">
      <alignment vertical="center" wrapText="1"/>
    </xf>
    <xf numFmtId="0" fontId="9" fillId="0" borderId="42" xfId="0" applyFont="1" applyFill="1" applyBorder="1" applyAlignment="1">
      <alignment horizontal="justify" vertical="top" wrapText="1"/>
    </xf>
    <xf numFmtId="0" fontId="9" fillId="0" borderId="13" xfId="0" applyNumberFormat="1" applyFont="1" applyFill="1" applyBorder="1" applyAlignment="1" applyProtection="1">
      <alignment horizontal="center" vertical="top" wrapText="1"/>
      <protection/>
    </xf>
    <xf numFmtId="4" fontId="9" fillId="0" borderId="13" xfId="0" applyNumberFormat="1" applyFont="1" applyFill="1" applyBorder="1" applyAlignment="1">
      <alignment wrapText="1"/>
    </xf>
    <xf numFmtId="0" fontId="9" fillId="0" borderId="20" xfId="0" applyFont="1" applyFill="1" applyBorder="1" applyAlignment="1">
      <alignment horizontal="center" vertical="top" wrapText="1"/>
    </xf>
    <xf numFmtId="0" fontId="9" fillId="0" borderId="15" xfId="0" applyFont="1" applyFill="1" applyBorder="1" applyAlignment="1">
      <alignment horizontal="left" vertical="top" wrapText="1"/>
    </xf>
    <xf numFmtId="0" fontId="9" fillId="0" borderId="15" xfId="0" applyFont="1" applyFill="1" applyBorder="1" applyAlignment="1">
      <alignment horizontal="center" wrapText="1"/>
    </xf>
    <xf numFmtId="4" fontId="9" fillId="0" borderId="15" xfId="0" applyNumberFormat="1" applyFont="1" applyFill="1" applyBorder="1" applyAlignment="1">
      <alignment wrapText="1"/>
    </xf>
    <xf numFmtId="1" fontId="9" fillId="0" borderId="15" xfId="0" applyNumberFormat="1" applyFont="1" applyFill="1" applyBorder="1" applyAlignment="1" applyProtection="1">
      <alignment horizontal="right" wrapText="1"/>
      <protection locked="0"/>
    </xf>
    <xf numFmtId="0" fontId="9" fillId="0" borderId="42" xfId="0" applyFont="1" applyFill="1" applyBorder="1" applyAlignment="1">
      <alignment horizontal="justify" wrapText="1"/>
    </xf>
    <xf numFmtId="0" fontId="12" fillId="0" borderId="42" xfId="0" applyFont="1" applyFill="1" applyBorder="1" applyAlignment="1">
      <alignment horizontal="justify" wrapText="1"/>
    </xf>
    <xf numFmtId="0" fontId="9" fillId="0" borderId="84" xfId="0" applyFont="1" applyFill="1" applyBorder="1" applyAlignment="1">
      <alignment horizontal="left" vertical="top" wrapText="1"/>
    </xf>
    <xf numFmtId="4" fontId="9" fillId="0" borderId="15" xfId="0" applyNumberFormat="1" applyFont="1" applyFill="1" applyBorder="1" applyAlignment="1">
      <alignment horizontal="right" wrapText="1"/>
    </xf>
    <xf numFmtId="0" fontId="12" fillId="0" borderId="88" xfId="0" applyFont="1" applyFill="1" applyBorder="1" applyAlignment="1">
      <alignment horizontal="justify" vertical="top" wrapText="1"/>
    </xf>
    <xf numFmtId="0" fontId="9" fillId="0" borderId="13" xfId="0" applyFont="1" applyFill="1" applyBorder="1" applyAlignment="1">
      <alignment horizontal="right" vertical="top" wrapText="1"/>
    </xf>
    <xf numFmtId="0" fontId="9" fillId="0" borderId="31" xfId="0" applyFont="1" applyFill="1" applyBorder="1" applyAlignment="1">
      <alignment horizontal="right" vertical="top" wrapText="1"/>
    </xf>
    <xf numFmtId="0" fontId="9" fillId="0" borderId="74" xfId="0" applyFont="1" applyFill="1" applyBorder="1" applyAlignment="1">
      <alignment vertical="top" wrapText="1"/>
    </xf>
    <xf numFmtId="1" fontId="9" fillId="0" borderId="20" xfId="0" applyNumberFormat="1"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84" xfId="0" applyFont="1" applyFill="1" applyBorder="1" applyAlignment="1">
      <alignment vertical="top" wrapText="1"/>
    </xf>
    <xf numFmtId="0" fontId="9" fillId="0" borderId="15" xfId="0" applyFont="1" applyFill="1" applyBorder="1" applyAlignment="1">
      <alignment vertical="center" wrapText="1"/>
    </xf>
    <xf numFmtId="0" fontId="9" fillId="0" borderId="25" xfId="0" applyFont="1" applyFill="1" applyBorder="1" applyAlignment="1">
      <alignment horizontal="left" vertical="top" wrapText="1"/>
    </xf>
    <xf numFmtId="0" fontId="9" fillId="0" borderId="84" xfId="0" applyFont="1" applyFill="1" applyBorder="1" applyAlignment="1">
      <alignment horizontal="right" vertical="top" wrapText="1"/>
    </xf>
    <xf numFmtId="0" fontId="9" fillId="0" borderId="23" xfId="0" applyFont="1" applyFill="1" applyBorder="1" applyAlignment="1">
      <alignment horizontal="center" vertical="top" wrapText="1"/>
    </xf>
    <xf numFmtId="0" fontId="9" fillId="0" borderId="31" xfId="0" applyFont="1" applyFill="1" applyBorder="1" applyAlignment="1">
      <alignment vertical="top" wrapText="1"/>
    </xf>
    <xf numFmtId="0" fontId="9" fillId="0" borderId="12" xfId="0" applyFont="1" applyFill="1" applyBorder="1" applyAlignment="1">
      <alignment vertical="top" wrapText="1"/>
    </xf>
    <xf numFmtId="0" fontId="9" fillId="0" borderId="89"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vertical="top" wrapText="1"/>
      <protection/>
    </xf>
    <xf numFmtId="0" fontId="9" fillId="0" borderId="31" xfId="0" applyNumberFormat="1" applyFont="1" applyFill="1" applyBorder="1" applyAlignment="1" applyProtection="1">
      <alignment vertical="top" wrapText="1"/>
      <protection/>
    </xf>
    <xf numFmtId="4" fontId="9" fillId="0" borderId="34" xfId="0" applyNumberFormat="1" applyFont="1" applyFill="1" applyBorder="1" applyAlignment="1">
      <alignment wrapText="1"/>
    </xf>
    <xf numFmtId="0" fontId="9" fillId="0" borderId="29" xfId="0" applyFont="1" applyFill="1" applyBorder="1" applyAlignment="1">
      <alignment horizontal="center" vertical="top" wrapText="1"/>
    </xf>
    <xf numFmtId="0" fontId="8" fillId="0" borderId="75" xfId="0" applyFont="1" applyFill="1" applyBorder="1" applyAlignment="1">
      <alignment wrapText="1"/>
    </xf>
    <xf numFmtId="4" fontId="8" fillId="0" borderId="13" xfId="0" applyNumberFormat="1" applyFont="1" applyFill="1" applyBorder="1" applyAlignment="1">
      <alignment wrapText="1"/>
    </xf>
    <xf numFmtId="0" fontId="8" fillId="0" borderId="19" xfId="0" applyFont="1" applyFill="1" applyBorder="1" applyAlignment="1">
      <alignment wrapText="1"/>
    </xf>
    <xf numFmtId="0" fontId="9" fillId="0" borderId="36" xfId="0" applyFont="1" applyFill="1" applyBorder="1" applyAlignment="1">
      <alignment vertical="top" wrapText="1"/>
    </xf>
    <xf numFmtId="0" fontId="9" fillId="0" borderId="62" xfId="0" applyFont="1" applyFill="1" applyBorder="1" applyAlignment="1">
      <alignment vertical="top" wrapText="1"/>
    </xf>
    <xf numFmtId="0" fontId="9" fillId="0" borderId="13" xfId="0" applyFont="1" applyFill="1" applyBorder="1" applyAlignment="1">
      <alignment horizontal="right" wrapText="1"/>
    </xf>
    <xf numFmtId="0" fontId="9" fillId="0" borderId="15" xfId="0" applyFont="1" applyFill="1" applyBorder="1" applyAlignment="1">
      <alignment horizontal="right" wrapText="1"/>
    </xf>
    <xf numFmtId="41" fontId="9" fillId="0" borderId="21" xfId="0" applyNumberFormat="1" applyFont="1" applyFill="1" applyBorder="1" applyAlignment="1">
      <alignment horizontal="right" wrapText="1"/>
    </xf>
    <xf numFmtId="0" fontId="9" fillId="0" borderId="90" xfId="0" applyFont="1" applyFill="1" applyBorder="1" applyAlignment="1">
      <alignment vertical="top" wrapText="1"/>
    </xf>
    <xf numFmtId="0" fontId="9" fillId="0" borderId="31" xfId="0" applyFont="1" applyFill="1" applyBorder="1" applyAlignment="1">
      <alignment horizontal="center" wrapText="1"/>
    </xf>
    <xf numFmtId="4" fontId="9" fillId="0" borderId="31" xfId="0" applyNumberFormat="1" applyFont="1" applyFill="1" applyBorder="1" applyAlignment="1">
      <alignment wrapText="1"/>
    </xf>
    <xf numFmtId="0" fontId="9" fillId="0" borderId="31" xfId="0" applyFont="1" applyFill="1" applyBorder="1" applyAlignment="1">
      <alignment horizontal="right" wrapText="1"/>
    </xf>
    <xf numFmtId="41" fontId="9" fillId="0" borderId="64" xfId="0" applyNumberFormat="1" applyFont="1" applyFill="1" applyBorder="1" applyAlignment="1">
      <alignment horizontal="right" wrapText="1"/>
    </xf>
    <xf numFmtId="0" fontId="9" fillId="0" borderId="91" xfId="0" applyFont="1" applyFill="1" applyBorder="1" applyAlignment="1">
      <alignment horizontal="center" wrapText="1"/>
    </xf>
    <xf numFmtId="4" fontId="9" fillId="0" borderId="91" xfId="0" applyNumberFormat="1" applyFont="1" applyFill="1" applyBorder="1" applyAlignment="1">
      <alignment wrapText="1"/>
    </xf>
    <xf numFmtId="0" fontId="9" fillId="0" borderId="91" xfId="0" applyFont="1" applyFill="1" applyBorder="1" applyAlignment="1">
      <alignment horizontal="right" wrapText="1"/>
    </xf>
    <xf numFmtId="41" fontId="9" fillId="0" borderId="92" xfId="0" applyNumberFormat="1" applyFont="1" applyFill="1" applyBorder="1" applyAlignment="1">
      <alignment horizontal="right" wrapText="1"/>
    </xf>
    <xf numFmtId="41" fontId="9" fillId="0" borderId="93" xfId="0" applyNumberFormat="1" applyFont="1" applyFill="1" applyBorder="1" applyAlignment="1">
      <alignment horizontal="right" wrapText="1"/>
    </xf>
    <xf numFmtId="0" fontId="8" fillId="0" borderId="76"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33" borderId="14" xfId="0" applyFont="1" applyFill="1" applyBorder="1" applyAlignment="1">
      <alignment horizontal="center" vertical="center" wrapText="1"/>
    </xf>
    <xf numFmtId="4" fontId="8" fillId="0" borderId="79" xfId="0" applyNumberFormat="1" applyFont="1" applyFill="1" applyBorder="1" applyAlignment="1">
      <alignment horizontal="left" vertical="center" wrapText="1"/>
    </xf>
    <xf numFmtId="1" fontId="8" fillId="0" borderId="95" xfId="0" applyNumberFormat="1" applyFont="1" applyFill="1" applyBorder="1" applyAlignment="1">
      <alignment horizontal="right" vertical="center" wrapText="1"/>
    </xf>
    <xf numFmtId="41" fontId="9" fillId="0" borderId="28" xfId="0" applyNumberFormat="1" applyFont="1" applyFill="1" applyBorder="1" applyAlignment="1">
      <alignment vertical="center" wrapText="1"/>
    </xf>
    <xf numFmtId="41" fontId="9" fillId="33" borderId="80" xfId="0" applyNumberFormat="1" applyFont="1" applyFill="1" applyBorder="1" applyAlignment="1">
      <alignment vertical="center" wrapText="1"/>
    </xf>
    <xf numFmtId="0" fontId="9" fillId="0" borderId="84" xfId="0" applyFont="1" applyFill="1" applyBorder="1" applyAlignment="1">
      <alignment horizontal="center" vertical="top" wrapText="1"/>
    </xf>
    <xf numFmtId="0" fontId="12" fillId="0" borderId="45" xfId="0" applyFont="1" applyFill="1" applyBorder="1" applyAlignment="1">
      <alignment horizontal="left" vertical="top" wrapText="1"/>
    </xf>
    <xf numFmtId="0" fontId="12" fillId="0" borderId="96" xfId="0" applyFont="1" applyFill="1" applyBorder="1" applyAlignment="1">
      <alignment horizontal="center" wrapText="1"/>
    </xf>
    <xf numFmtId="4" fontId="12" fillId="0" borderId="96" xfId="0" applyNumberFormat="1" applyFont="1" applyFill="1" applyBorder="1" applyAlignment="1">
      <alignment horizontal="right" wrapText="1"/>
    </xf>
    <xf numFmtId="3" fontId="12" fillId="0" borderId="97" xfId="0" applyNumberFormat="1" applyFont="1" applyFill="1" applyBorder="1" applyAlignment="1">
      <alignment horizontal="right" wrapText="1"/>
    </xf>
    <xf numFmtId="0" fontId="12" fillId="0" borderId="96" xfId="0" applyFont="1" applyFill="1" applyBorder="1" applyAlignment="1">
      <alignment horizontal="justify" vertical="top" wrapText="1"/>
    </xf>
    <xf numFmtId="0" fontId="12" fillId="0" borderId="98" xfId="0" applyFont="1" applyFill="1" applyBorder="1" applyAlignment="1">
      <alignment horizontal="center" vertical="center" wrapText="1"/>
    </xf>
    <xf numFmtId="3" fontId="12" fillId="0" borderId="42" xfId="0" applyNumberFormat="1" applyFont="1" applyFill="1" applyBorder="1" applyAlignment="1" applyProtection="1">
      <alignment horizontal="right" wrapText="1"/>
      <protection locked="0"/>
    </xf>
    <xf numFmtId="0" fontId="12" fillId="0" borderId="98" xfId="0" applyFont="1" applyFill="1" applyBorder="1" applyAlignment="1">
      <alignment horizontal="center" vertical="top" wrapText="1"/>
    </xf>
    <xf numFmtId="0" fontId="8" fillId="0" borderId="0" xfId="0" applyFont="1" applyFill="1" applyAlignment="1" applyProtection="1">
      <alignment horizontal="left" vertical="top"/>
      <protection locked="0"/>
    </xf>
    <xf numFmtId="0" fontId="8" fillId="0" borderId="23" xfId="0" applyFont="1" applyFill="1" applyBorder="1" applyAlignment="1">
      <alignment horizontal="center" vertical="top" wrapText="1"/>
    </xf>
    <xf numFmtId="2" fontId="9" fillId="0" borderId="13" xfId="0" applyNumberFormat="1" applyFont="1" applyFill="1" applyBorder="1" applyAlignment="1">
      <alignment horizontal="center" vertical="center"/>
    </xf>
    <xf numFmtId="1" fontId="9" fillId="0" borderId="33" xfId="0" applyNumberFormat="1" applyFont="1" applyFill="1" applyBorder="1" applyAlignment="1">
      <alignment horizontal="center" vertical="center"/>
    </xf>
    <xf numFmtId="0" fontId="9" fillId="0" borderId="34" xfId="0" applyFont="1" applyFill="1" applyBorder="1" applyAlignment="1">
      <alignment horizontal="center" vertical="center"/>
    </xf>
    <xf numFmtId="1" fontId="9" fillId="0" borderId="40" xfId="0" applyNumberFormat="1" applyFont="1" applyFill="1" applyBorder="1" applyAlignment="1">
      <alignment horizontal="center" vertical="center"/>
    </xf>
    <xf numFmtId="0" fontId="9" fillId="0" borderId="40"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40" xfId="0" applyFont="1" applyFill="1" applyBorder="1" applyAlignment="1">
      <alignment horizontal="left" vertical="top" wrapText="1"/>
    </xf>
    <xf numFmtId="4" fontId="8" fillId="0" borderId="14" xfId="0" applyNumberFormat="1" applyFont="1" applyFill="1" applyBorder="1" applyAlignment="1">
      <alignment horizontal="center" vertical="center"/>
    </xf>
    <xf numFmtId="0" fontId="8" fillId="0" borderId="24" xfId="0" applyFont="1" applyFill="1" applyBorder="1" applyAlignment="1">
      <alignment horizontal="center" wrapText="1"/>
    </xf>
    <xf numFmtId="0" fontId="8" fillId="0" borderId="14" xfId="0" applyFont="1" applyFill="1" applyBorder="1" applyAlignment="1">
      <alignment horizontal="center" wrapText="1"/>
    </xf>
    <xf numFmtId="0" fontId="8" fillId="0" borderId="79" xfId="0" applyFont="1" applyFill="1" applyBorder="1" applyAlignment="1">
      <alignment horizontal="center" wrapText="1"/>
    </xf>
    <xf numFmtId="3" fontId="8" fillId="0" borderId="79" xfId="0" applyNumberFormat="1" applyFont="1" applyFill="1" applyBorder="1" applyAlignment="1">
      <alignment horizontal="right" wrapText="1"/>
    </xf>
    <xf numFmtId="1" fontId="8" fillId="0" borderId="79" xfId="0" applyNumberFormat="1" applyFont="1" applyFill="1" applyBorder="1" applyAlignment="1">
      <alignment horizontal="center" wrapText="1"/>
    </xf>
    <xf numFmtId="41" fontId="8" fillId="0" borderId="95" xfId="0" applyNumberFormat="1" applyFont="1" applyFill="1" applyBorder="1" applyAlignment="1">
      <alignment horizontal="center" wrapText="1"/>
    </xf>
    <xf numFmtId="0" fontId="8" fillId="0" borderId="12" xfId="0" applyFont="1" applyFill="1" applyBorder="1" applyAlignment="1">
      <alignment horizontal="center" wrapText="1"/>
    </xf>
    <xf numFmtId="3" fontId="9" fillId="0" borderId="13" xfId="0" applyNumberFormat="1" applyFont="1" applyFill="1" applyBorder="1" applyAlignment="1" applyProtection="1">
      <alignment horizontal="right" wrapText="1"/>
      <protection locked="0"/>
    </xf>
    <xf numFmtId="0" fontId="8" fillId="0" borderId="20" xfId="0" applyFont="1" applyFill="1" applyBorder="1" applyAlignment="1">
      <alignment horizontal="center" wrapText="1"/>
    </xf>
    <xf numFmtId="3" fontId="9" fillId="0" borderId="15" xfId="0" applyNumberFormat="1" applyFont="1" applyFill="1" applyBorder="1" applyAlignment="1" applyProtection="1">
      <alignment horizontal="right" wrapText="1"/>
      <protection locked="0"/>
    </xf>
    <xf numFmtId="0" fontId="9" fillId="0" borderId="76" xfId="0" applyFont="1" applyFill="1" applyBorder="1" applyAlignment="1">
      <alignment horizontal="center" vertical="top"/>
    </xf>
    <xf numFmtId="0" fontId="9" fillId="0" borderId="83" xfId="0" applyFont="1" applyFill="1" applyBorder="1" applyAlignment="1">
      <alignment horizontal="center" vertical="top" wrapText="1"/>
    </xf>
    <xf numFmtId="4" fontId="9" fillId="0" borderId="13" xfId="0" applyNumberFormat="1" applyFont="1" applyFill="1" applyBorder="1" applyAlignment="1">
      <alignment horizontal="center" vertical="center" wrapText="1"/>
    </xf>
    <xf numFmtId="0" fontId="9" fillId="0" borderId="13" xfId="0" applyFont="1" applyFill="1" applyBorder="1" applyAlignment="1">
      <alignment vertical="top" wrapText="1" shrinkToFit="1"/>
    </xf>
    <xf numFmtId="0" fontId="9" fillId="0" borderId="77" xfId="0" applyFont="1" applyFill="1" applyBorder="1" applyAlignment="1">
      <alignment horizontal="center" vertical="top"/>
    </xf>
    <xf numFmtId="0" fontId="9" fillId="0" borderId="94" xfId="0" applyFont="1" applyFill="1" applyBorder="1" applyAlignment="1">
      <alignment horizontal="center" vertical="top" wrapText="1"/>
    </xf>
    <xf numFmtId="0" fontId="8" fillId="0" borderId="24" xfId="0" applyFont="1" applyFill="1" applyBorder="1" applyAlignment="1">
      <alignment horizontal="center" vertical="top"/>
    </xf>
    <xf numFmtId="0" fontId="9" fillId="0" borderId="78" xfId="0" applyFont="1" applyFill="1" applyBorder="1" applyAlignment="1">
      <alignment horizontal="center" vertical="top"/>
    </xf>
    <xf numFmtId="41" fontId="9" fillId="0" borderId="80" xfId="0" applyNumberFormat="1" applyFont="1" applyFill="1" applyBorder="1" applyAlignment="1">
      <alignment horizontal="right"/>
    </xf>
    <xf numFmtId="0" fontId="8" fillId="0" borderId="23" xfId="0" applyFont="1" applyFill="1" applyBorder="1" applyAlignment="1">
      <alignment horizontal="center" vertical="top"/>
    </xf>
    <xf numFmtId="2" fontId="8" fillId="0" borderId="36" xfId="0" applyNumberFormat="1" applyFont="1" applyFill="1" applyBorder="1" applyAlignment="1">
      <alignment horizontal="left"/>
    </xf>
    <xf numFmtId="2" fontId="8" fillId="0" borderId="32" xfId="0" applyNumberFormat="1" applyFont="1" applyFill="1" applyBorder="1" applyAlignment="1">
      <alignment horizontal="left"/>
    </xf>
    <xf numFmtId="4" fontId="8" fillId="0" borderId="32" xfId="0" applyNumberFormat="1" applyFont="1" applyFill="1" applyBorder="1" applyAlignment="1">
      <alignment horizontal="left"/>
    </xf>
    <xf numFmtId="1" fontId="8" fillId="0" borderId="32" xfId="0" applyNumberFormat="1" applyFont="1" applyFill="1" applyBorder="1" applyAlignment="1">
      <alignment horizontal="left"/>
    </xf>
    <xf numFmtId="41" fontId="8" fillId="0" borderId="82" xfId="0" applyNumberFormat="1" applyFont="1" applyFill="1" applyBorder="1" applyAlignment="1">
      <alignment horizontal="right"/>
    </xf>
    <xf numFmtId="0" fontId="8" fillId="0" borderId="12" xfId="0" applyFont="1" applyFill="1" applyBorder="1" applyAlignment="1">
      <alignment horizontal="center" vertical="top"/>
    </xf>
    <xf numFmtId="2" fontId="9" fillId="0" borderId="12" xfId="0" applyNumberFormat="1" applyFont="1" applyFill="1" applyBorder="1" applyAlignment="1">
      <alignment vertical="top"/>
    </xf>
    <xf numFmtId="2" fontId="9" fillId="0" borderId="13" xfId="0" applyNumberFormat="1" applyFont="1" applyFill="1" applyBorder="1" applyAlignment="1">
      <alignment vertical="top"/>
    </xf>
    <xf numFmtId="0" fontId="9" fillId="0" borderId="12" xfId="0" applyFont="1" applyFill="1" applyBorder="1" applyAlignment="1">
      <alignment vertical="top"/>
    </xf>
    <xf numFmtId="0" fontId="9" fillId="0" borderId="13" xfId="0" applyFont="1" applyFill="1" applyBorder="1" applyAlignment="1">
      <alignment vertical="top"/>
    </xf>
    <xf numFmtId="0" fontId="9" fillId="0" borderId="25" xfId="0" applyFont="1" applyFill="1" applyBorder="1" applyAlignment="1">
      <alignment vertical="top"/>
    </xf>
    <xf numFmtId="0" fontId="9" fillId="0" borderId="99" xfId="0" applyFont="1" applyFill="1" applyBorder="1" applyAlignment="1">
      <alignment horizontal="center" vertical="top"/>
    </xf>
    <xf numFmtId="4" fontId="9" fillId="0" borderId="13" xfId="0" applyNumberFormat="1" applyFont="1" applyFill="1" applyBorder="1" applyAlignment="1" applyProtection="1">
      <alignment horizontal="right" wrapText="1"/>
      <protection locked="0"/>
    </xf>
    <xf numFmtId="2" fontId="8" fillId="0" borderId="36" xfId="0" applyNumberFormat="1" applyFont="1" applyFill="1" applyBorder="1" applyAlignment="1">
      <alignment horizontal="left" wrapText="1"/>
    </xf>
    <xf numFmtId="4" fontId="9" fillId="0" borderId="13" xfId="0" applyNumberFormat="1" applyFont="1" applyFill="1" applyBorder="1" applyAlignment="1">
      <alignment/>
    </xf>
    <xf numFmtId="3" fontId="9" fillId="0" borderId="13" xfId="0" applyNumberFormat="1" applyFont="1" applyBorder="1" applyAlignment="1">
      <alignment/>
    </xf>
    <xf numFmtId="0" fontId="9" fillId="0" borderId="33" xfId="0" applyFont="1" applyFill="1" applyBorder="1" applyAlignment="1">
      <alignment horizontal="center" vertical="top"/>
    </xf>
    <xf numFmtId="0" fontId="9" fillId="0" borderId="100" xfId="0" applyFont="1" applyFill="1" applyBorder="1" applyAlignment="1">
      <alignment horizontal="center" vertical="top"/>
    </xf>
    <xf numFmtId="41" fontId="8" fillId="0" borderId="101" xfId="0" applyNumberFormat="1" applyFont="1" applyFill="1" applyBorder="1" applyAlignment="1">
      <alignment horizontal="right"/>
    </xf>
    <xf numFmtId="0" fontId="9" fillId="0" borderId="10" xfId="0" applyFont="1" applyFill="1" applyBorder="1" applyAlignment="1">
      <alignment horizontal="center" vertical="top"/>
    </xf>
    <xf numFmtId="0" fontId="9" fillId="0" borderId="0" xfId="0" applyFont="1" applyFill="1" applyBorder="1" applyAlignment="1">
      <alignment horizontal="center" vertical="top"/>
    </xf>
    <xf numFmtId="2" fontId="8" fillId="0" borderId="0" xfId="0" applyNumberFormat="1" applyFont="1" applyFill="1" applyBorder="1" applyAlignment="1">
      <alignment horizontal="left" wrapText="1"/>
    </xf>
    <xf numFmtId="41" fontId="8" fillId="0" borderId="11" xfId="0" applyNumberFormat="1" applyFont="1" applyFill="1" applyBorder="1" applyAlignment="1">
      <alignment horizontal="right"/>
    </xf>
    <xf numFmtId="41" fontId="8" fillId="0" borderId="30" xfId="0" applyNumberFormat="1" applyFont="1" applyFill="1" applyBorder="1" applyAlignment="1">
      <alignment horizontal="right"/>
    </xf>
    <xf numFmtId="0" fontId="8" fillId="0" borderId="39" xfId="0" applyFont="1" applyFill="1" applyBorder="1" applyAlignment="1">
      <alignment horizontal="center"/>
    </xf>
    <xf numFmtId="0" fontId="8" fillId="0" borderId="40" xfId="0" applyFont="1" applyFill="1" applyBorder="1" applyAlignment="1">
      <alignment horizontal="center"/>
    </xf>
    <xf numFmtId="0" fontId="8" fillId="0" borderId="27" xfId="0" applyFont="1" applyFill="1" applyBorder="1" applyAlignment="1">
      <alignment horizontal="center"/>
    </xf>
    <xf numFmtId="2" fontId="8" fillId="0" borderId="27" xfId="0" applyNumberFormat="1" applyFont="1" applyFill="1" applyBorder="1" applyAlignment="1">
      <alignment horizontal="center" vertical="center" wrapText="1"/>
    </xf>
    <xf numFmtId="41" fontId="8" fillId="0" borderId="27" xfId="0" applyNumberFormat="1" applyFont="1" applyFill="1" applyBorder="1" applyAlignment="1">
      <alignment horizontal="right"/>
    </xf>
    <xf numFmtId="3" fontId="9" fillId="0" borderId="13" xfId="0" applyNumberFormat="1" applyFont="1" applyFill="1" applyBorder="1" applyAlignment="1" applyProtection="1">
      <alignment horizontal="center" wrapText="1"/>
      <protection locked="0"/>
    </xf>
    <xf numFmtId="0" fontId="9" fillId="0" borderId="0" xfId="0" applyFont="1" applyFill="1" applyAlignment="1">
      <alignment/>
    </xf>
    <xf numFmtId="0" fontId="9" fillId="0" borderId="13" xfId="0" applyFont="1" applyBorder="1" applyAlignment="1">
      <alignment vertical="center"/>
    </xf>
    <xf numFmtId="0" fontId="9" fillId="0" borderId="13" xfId="0" applyFont="1" applyBorder="1" applyAlignment="1">
      <alignment horizontal="right"/>
    </xf>
    <xf numFmtId="4" fontId="9" fillId="0" borderId="15" xfId="0" applyNumberFormat="1" applyFont="1" applyBorder="1" applyAlignment="1">
      <alignment/>
    </xf>
    <xf numFmtId="3" fontId="9" fillId="0" borderId="15" xfId="0" applyNumberFormat="1" applyFont="1" applyBorder="1" applyAlignment="1">
      <alignment/>
    </xf>
    <xf numFmtId="0" fontId="9" fillId="0" borderId="14" xfId="0" applyFont="1" applyFill="1" applyBorder="1" applyAlignment="1">
      <alignment horizontal="center" vertical="top" wrapText="1"/>
    </xf>
    <xf numFmtId="4" fontId="9" fillId="0" borderId="13" xfId="0" applyNumberFormat="1" applyFont="1" applyBorder="1" applyAlignment="1">
      <alignment/>
    </xf>
    <xf numFmtId="41" fontId="9" fillId="0" borderId="80" xfId="0" applyNumberFormat="1" applyFont="1" applyFill="1" applyBorder="1" applyAlignment="1">
      <alignment/>
    </xf>
    <xf numFmtId="4" fontId="8" fillId="0" borderId="32" xfId="0" applyNumberFormat="1" applyFont="1" applyFill="1" applyBorder="1" applyAlignment="1">
      <alignment horizontal="right"/>
    </xf>
    <xf numFmtId="41" fontId="8" fillId="0" borderId="82" xfId="0" applyNumberFormat="1" applyFont="1" applyFill="1" applyBorder="1" applyAlignment="1">
      <alignment/>
    </xf>
    <xf numFmtId="41" fontId="8" fillId="0" borderId="17" xfId="0" applyNumberFormat="1" applyFont="1" applyFill="1" applyBorder="1" applyAlignment="1">
      <alignment/>
    </xf>
    <xf numFmtId="177" fontId="9" fillId="0" borderId="13" xfId="0" applyNumberFormat="1" applyFont="1" applyBorder="1" applyAlignment="1">
      <alignment horizontal="right"/>
    </xf>
    <xf numFmtId="0" fontId="20" fillId="0" borderId="0" xfId="0" applyFont="1" applyFill="1" applyAlignment="1">
      <alignment/>
    </xf>
    <xf numFmtId="0" fontId="20" fillId="0" borderId="13" xfId="0" applyFont="1" applyFill="1" applyBorder="1" applyAlignment="1">
      <alignment/>
    </xf>
    <xf numFmtId="0" fontId="9" fillId="0" borderId="0" xfId="0" applyFont="1" applyFill="1" applyBorder="1" applyAlignment="1">
      <alignment vertical="top" wrapText="1"/>
    </xf>
    <xf numFmtId="0" fontId="9" fillId="0" borderId="0" xfId="0" applyFont="1" applyBorder="1" applyAlignment="1">
      <alignment horizontal="right"/>
    </xf>
    <xf numFmtId="0" fontId="8" fillId="0" borderId="24" xfId="0" applyFont="1" applyFill="1" applyBorder="1" applyAlignment="1">
      <alignment horizontal="center" vertical="top" wrapText="1"/>
    </xf>
    <xf numFmtId="0" fontId="9" fillId="0" borderId="78" xfId="0" applyFont="1" applyFill="1" applyBorder="1" applyAlignment="1">
      <alignment horizontal="center" vertical="top" wrapText="1"/>
    </xf>
    <xf numFmtId="41" fontId="9" fillId="0" borderId="80" xfId="0" applyNumberFormat="1" applyFont="1" applyFill="1" applyBorder="1" applyAlignment="1">
      <alignment horizontal="right" wrapText="1"/>
    </xf>
    <xf numFmtId="1" fontId="8" fillId="0" borderId="32" xfId="0" applyNumberFormat="1" applyFont="1" applyFill="1" applyBorder="1" applyAlignment="1">
      <alignment horizontal="right"/>
    </xf>
    <xf numFmtId="0" fontId="9" fillId="0" borderId="76" xfId="0" applyFont="1" applyFill="1" applyBorder="1" applyAlignment="1">
      <alignment horizontal="center" vertical="top" wrapText="1"/>
    </xf>
    <xf numFmtId="0" fontId="9" fillId="0" borderId="99" xfId="0" applyFont="1" applyFill="1" applyBorder="1" applyAlignment="1">
      <alignment horizontal="center" vertical="top" wrapText="1"/>
    </xf>
    <xf numFmtId="41" fontId="8" fillId="0" borderId="17" xfId="0" applyNumberFormat="1" applyFont="1" applyFill="1" applyBorder="1" applyAlignment="1">
      <alignment horizontal="right" wrapText="1"/>
    </xf>
    <xf numFmtId="0" fontId="9" fillId="0" borderId="102" xfId="0" applyFont="1" applyFill="1" applyBorder="1" applyAlignment="1">
      <alignment horizontal="center" vertical="top" wrapText="1"/>
    </xf>
    <xf numFmtId="0" fontId="9" fillId="0" borderId="40" xfId="0" applyFont="1" applyFill="1" applyBorder="1" applyAlignment="1">
      <alignment horizontal="center" vertical="top" wrapText="1"/>
    </xf>
    <xf numFmtId="2" fontId="8" fillId="0" borderId="27" xfId="0" applyNumberFormat="1" applyFont="1" applyFill="1" applyBorder="1" applyAlignment="1">
      <alignment horizontal="left" wrapText="1"/>
    </xf>
    <xf numFmtId="41" fontId="8" fillId="0" borderId="103" xfId="0" applyNumberFormat="1" applyFont="1" applyFill="1" applyBorder="1" applyAlignment="1">
      <alignment horizontal="right" wrapText="1"/>
    </xf>
    <xf numFmtId="0" fontId="8" fillId="0" borderId="0" xfId="0" applyFont="1" applyFill="1" applyAlignment="1">
      <alignment horizontal="center" vertical="top"/>
    </xf>
    <xf numFmtId="0" fontId="8" fillId="0" borderId="0" xfId="0" applyFont="1" applyFill="1" applyAlignment="1">
      <alignment horizontal="left" vertical="top"/>
    </xf>
    <xf numFmtId="0" fontId="8" fillId="0" borderId="0" xfId="0" applyFont="1" applyFill="1" applyAlignment="1">
      <alignment horizontal="center"/>
    </xf>
    <xf numFmtId="4" fontId="8" fillId="0" borderId="0" xfId="0" applyNumberFormat="1" applyFont="1" applyFill="1" applyAlignment="1">
      <alignment horizontal="center"/>
    </xf>
    <xf numFmtId="1" fontId="8" fillId="0" borderId="0" xfId="0" applyNumberFormat="1" applyFont="1" applyFill="1" applyAlignment="1">
      <alignment/>
    </xf>
    <xf numFmtId="41" fontId="8" fillId="0" borderId="0" xfId="0" applyNumberFormat="1" applyFont="1" applyFill="1" applyAlignment="1">
      <alignment horizontal="right"/>
    </xf>
    <xf numFmtId="0" fontId="9" fillId="0" borderId="0" xfId="0" applyFont="1" applyFill="1" applyAlignment="1">
      <alignment horizontal="center" vertical="top"/>
    </xf>
    <xf numFmtId="0" fontId="9" fillId="0" borderId="0" xfId="0" applyFont="1" applyFill="1" applyAlignment="1">
      <alignment horizontal="left" vertical="top"/>
    </xf>
    <xf numFmtId="0" fontId="9" fillId="0" borderId="0" xfId="0" applyFont="1" applyFill="1" applyAlignment="1">
      <alignment horizontal="center"/>
    </xf>
    <xf numFmtId="1" fontId="9" fillId="0" borderId="0" xfId="0" applyNumberFormat="1" applyFont="1" applyFill="1" applyAlignment="1">
      <alignment/>
    </xf>
    <xf numFmtId="41" fontId="9" fillId="0" borderId="0" xfId="0" applyNumberFormat="1" applyFont="1" applyFill="1" applyAlignment="1">
      <alignment horizontal="right"/>
    </xf>
    <xf numFmtId="0" fontId="9" fillId="0" borderId="0" xfId="0" applyFont="1" applyFill="1" applyAlignment="1" applyProtection="1">
      <alignment horizontal="center"/>
      <protection locked="0"/>
    </xf>
    <xf numFmtId="4" fontId="8" fillId="0" borderId="0" xfId="0" applyNumberFormat="1" applyFont="1" applyFill="1" applyAlignment="1" applyProtection="1">
      <alignment horizontal="center"/>
      <protection locked="0"/>
    </xf>
    <xf numFmtId="1" fontId="9" fillId="0" borderId="0" xfId="0" applyNumberFormat="1" applyFont="1" applyFill="1" applyAlignment="1" applyProtection="1">
      <alignment/>
      <protection locked="0"/>
    </xf>
    <xf numFmtId="41" fontId="9" fillId="0" borderId="0" xfId="0" applyNumberFormat="1" applyFont="1" applyFill="1" applyAlignment="1" applyProtection="1">
      <alignment horizontal="right"/>
      <protection locked="0"/>
    </xf>
    <xf numFmtId="0" fontId="17" fillId="0" borderId="0" xfId="0" applyFont="1" applyAlignment="1">
      <alignment/>
    </xf>
    <xf numFmtId="0" fontId="9" fillId="0" borderId="13" xfId="0" applyFont="1" applyFill="1" applyBorder="1" applyAlignment="1">
      <alignment horizontal="justify" vertical="top" wrapText="1"/>
    </xf>
    <xf numFmtId="0" fontId="9" fillId="0" borderId="19" xfId="0" applyFont="1" applyFill="1" applyBorder="1" applyAlignment="1">
      <alignment horizontal="justify" vertical="top" wrapText="1"/>
    </xf>
    <xf numFmtId="0" fontId="11" fillId="0" borderId="104"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103" xfId="0" applyFont="1" applyFill="1" applyBorder="1" applyAlignment="1">
      <alignment horizontal="left" vertical="center"/>
    </xf>
    <xf numFmtId="0" fontId="11" fillId="0" borderId="16" xfId="0" applyFont="1" applyFill="1" applyBorder="1" applyAlignment="1">
      <alignment horizontal="left" vertical="top"/>
    </xf>
    <xf numFmtId="0" fontId="11" fillId="0" borderId="79" xfId="0" applyFont="1" applyFill="1" applyBorder="1" applyAlignment="1">
      <alignment horizontal="left" vertical="top"/>
    </xf>
    <xf numFmtId="0" fontId="11" fillId="0" borderId="95" xfId="0" applyFont="1" applyFill="1" applyBorder="1" applyAlignment="1">
      <alignment horizontal="left" vertical="top"/>
    </xf>
    <xf numFmtId="0" fontId="11" fillId="0" borderId="40" xfId="0" applyFont="1" applyFill="1" applyBorder="1" applyAlignment="1">
      <alignment horizontal="left" wrapText="1"/>
    </xf>
    <xf numFmtId="0" fontId="11" fillId="0" borderId="63" xfId="0" applyFont="1" applyFill="1" applyBorder="1" applyAlignment="1">
      <alignment horizontal="left" wrapText="1"/>
    </xf>
    <xf numFmtId="0" fontId="11" fillId="0" borderId="104" xfId="0" applyNumberFormat="1" applyFont="1" applyFill="1" applyBorder="1" applyAlignment="1" applyProtection="1">
      <alignment horizontal="left" vertical="center" wrapText="1"/>
      <protection/>
    </xf>
    <xf numFmtId="0" fontId="11" fillId="0" borderId="27" xfId="0" applyNumberFormat="1" applyFont="1" applyFill="1" applyBorder="1" applyAlignment="1" applyProtection="1">
      <alignment horizontal="left" vertical="center" wrapText="1"/>
      <protection/>
    </xf>
    <xf numFmtId="0" fontId="11" fillId="0" borderId="103" xfId="0" applyNumberFormat="1" applyFont="1" applyFill="1" applyBorder="1" applyAlignment="1" applyProtection="1">
      <alignment horizontal="left" vertical="center" wrapText="1"/>
      <protection/>
    </xf>
    <xf numFmtId="0" fontId="8" fillId="0" borderId="105" xfId="0" applyFont="1" applyFill="1" applyBorder="1" applyAlignment="1">
      <alignment horizontal="left" vertical="top" wrapText="1"/>
    </xf>
    <xf numFmtId="0" fontId="8" fillId="0" borderId="79" xfId="0" applyFont="1" applyFill="1" applyBorder="1" applyAlignment="1">
      <alignment horizontal="left" vertical="top" wrapText="1"/>
    </xf>
    <xf numFmtId="41" fontId="8" fillId="0" borderId="95" xfId="0" applyNumberFormat="1" applyFont="1" applyFill="1" applyBorder="1" applyAlignment="1">
      <alignment horizontal="left" vertical="top"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106"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95" xfId="0" applyFont="1" applyFill="1" applyBorder="1" applyAlignment="1">
      <alignment horizontal="left" vertical="center" wrapText="1"/>
    </xf>
    <xf numFmtId="0" fontId="9" fillId="0" borderId="36" xfId="0" applyFont="1" applyFill="1" applyBorder="1" applyAlignment="1">
      <alignment horizontal="justify" vertical="top" wrapText="1"/>
    </xf>
    <xf numFmtId="0" fontId="9" fillId="0" borderId="32" xfId="0" applyFont="1" applyFill="1" applyBorder="1" applyAlignment="1">
      <alignment horizontal="justify" vertical="top" wrapText="1"/>
    </xf>
    <xf numFmtId="0" fontId="9" fillId="0" borderId="37" xfId="0" applyFont="1" applyFill="1" applyBorder="1" applyAlignment="1">
      <alignment horizontal="justify" vertical="top" wrapText="1"/>
    </xf>
    <xf numFmtId="0" fontId="9" fillId="0" borderId="3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4" xfId="0" applyFont="1" applyFill="1" applyBorder="1" applyAlignment="1">
      <alignment horizontal="justify" vertical="top" wrapText="1"/>
    </xf>
    <xf numFmtId="0" fontId="9" fillId="0" borderId="38" xfId="0" applyFont="1" applyFill="1" applyBorder="1" applyAlignment="1">
      <alignment horizontal="justify" vertical="top" wrapText="1"/>
    </xf>
    <xf numFmtId="0" fontId="8" fillId="0" borderId="39" xfId="0" applyFont="1" applyFill="1" applyBorder="1" applyAlignment="1">
      <alignment horizontal="right" vertical="center" wrapText="1"/>
    </xf>
    <xf numFmtId="0" fontId="8" fillId="0" borderId="40" xfId="0" applyFont="1" applyFill="1" applyBorder="1" applyAlignment="1">
      <alignment horizontal="right" vertical="center" wrapText="1"/>
    </xf>
    <xf numFmtId="0" fontId="8" fillId="0" borderId="63" xfId="0" applyFont="1" applyFill="1" applyBorder="1" applyAlignment="1">
      <alignment horizontal="right" vertical="center" wrapText="1"/>
    </xf>
    <xf numFmtId="2" fontId="11" fillId="0" borderId="48" xfId="0" applyNumberFormat="1" applyFont="1" applyFill="1" applyBorder="1" applyAlignment="1">
      <alignment horizontal="center" vertical="center"/>
    </xf>
    <xf numFmtId="2" fontId="11" fillId="0" borderId="108" xfId="0" applyNumberFormat="1" applyFont="1" applyFill="1" applyBorder="1" applyAlignment="1">
      <alignment horizontal="center" vertical="center"/>
    </xf>
    <xf numFmtId="2" fontId="11" fillId="0" borderId="109" xfId="0" applyNumberFormat="1" applyFont="1" applyFill="1" applyBorder="1" applyAlignment="1">
      <alignment horizontal="center" vertical="center"/>
    </xf>
    <xf numFmtId="3" fontId="11" fillId="0" borderId="39" xfId="0" applyNumberFormat="1" applyFont="1" applyFill="1" applyBorder="1" applyAlignment="1">
      <alignment horizontal="right" wrapText="1"/>
    </xf>
    <xf numFmtId="3" fontId="11" fillId="0" borderId="40" xfId="0" applyNumberFormat="1" applyFont="1" applyFill="1" applyBorder="1" applyAlignment="1">
      <alignment horizontal="right" wrapText="1"/>
    </xf>
    <xf numFmtId="3" fontId="11" fillId="0" borderId="63" xfId="0" applyNumberFormat="1" applyFont="1" applyFill="1" applyBorder="1" applyAlignment="1">
      <alignment horizontal="right" wrapText="1"/>
    </xf>
    <xf numFmtId="3" fontId="11" fillId="0" borderId="39" xfId="0" applyNumberFormat="1" applyFont="1" applyFill="1" applyBorder="1" applyAlignment="1">
      <alignment horizontal="right" vertical="center" wrapText="1"/>
    </xf>
    <xf numFmtId="3" fontId="11" fillId="0" borderId="40" xfId="0" applyNumberFormat="1" applyFont="1" applyFill="1" applyBorder="1" applyAlignment="1">
      <alignment horizontal="right" vertical="center" wrapText="1"/>
    </xf>
    <xf numFmtId="3" fontId="11" fillId="0" borderId="63" xfId="0" applyNumberFormat="1" applyFont="1" applyFill="1" applyBorder="1" applyAlignment="1">
      <alignment horizontal="right" vertical="center" wrapText="1"/>
    </xf>
    <xf numFmtId="3" fontId="11" fillId="0" borderId="39" xfId="0" applyNumberFormat="1" applyFont="1" applyFill="1" applyBorder="1" applyAlignment="1" applyProtection="1">
      <alignment horizontal="right" wrapText="1"/>
      <protection/>
    </xf>
    <xf numFmtId="3" fontId="11" fillId="0" borderId="40" xfId="0" applyNumberFormat="1" applyFont="1" applyFill="1" applyBorder="1" applyAlignment="1" applyProtection="1">
      <alignment horizontal="right" wrapText="1"/>
      <protection/>
    </xf>
    <xf numFmtId="3" fontId="11" fillId="0" borderId="63" xfId="0" applyNumberFormat="1" applyFont="1" applyFill="1" applyBorder="1" applyAlignment="1" applyProtection="1">
      <alignment horizontal="right" wrapText="1"/>
      <protection/>
    </xf>
    <xf numFmtId="3" fontId="11" fillId="0" borderId="39" xfId="0" applyNumberFormat="1" applyFont="1" applyFill="1" applyBorder="1" applyAlignment="1" applyProtection="1">
      <alignment horizontal="right" vertical="center"/>
      <protection/>
    </xf>
    <xf numFmtId="3" fontId="11" fillId="0" borderId="40" xfId="0" applyNumberFormat="1" applyFont="1" applyFill="1" applyBorder="1" applyAlignment="1" applyProtection="1">
      <alignment horizontal="right" vertical="center"/>
      <protection/>
    </xf>
    <xf numFmtId="3" fontId="11" fillId="0" borderId="63" xfId="0" applyNumberFormat="1" applyFont="1" applyFill="1" applyBorder="1" applyAlignment="1" applyProtection="1">
      <alignment horizontal="right" vertical="center"/>
      <protection/>
    </xf>
    <xf numFmtId="0" fontId="11" fillId="0" borderId="110" xfId="0" applyFont="1" applyFill="1" applyBorder="1" applyAlignment="1">
      <alignment horizontal="left" vertical="center"/>
    </xf>
    <xf numFmtId="0" fontId="11" fillId="0" borderId="111" xfId="0" applyFont="1" applyFill="1" applyBorder="1" applyAlignment="1">
      <alignment horizontal="left" vertical="center"/>
    </xf>
    <xf numFmtId="0" fontId="11" fillId="0" borderId="112" xfId="0" applyFont="1" applyFill="1" applyBorder="1" applyAlignment="1">
      <alignment horizontal="left" vertical="center"/>
    </xf>
    <xf numFmtId="2" fontId="11" fillId="0" borderId="40" xfId="0" applyNumberFormat="1" applyFont="1" applyFill="1" applyBorder="1" applyAlignment="1">
      <alignment horizontal="left" vertical="center"/>
    </xf>
    <xf numFmtId="2" fontId="11" fillId="0" borderId="63" xfId="0" applyNumberFormat="1" applyFont="1" applyFill="1" applyBorder="1" applyAlignment="1">
      <alignment horizontal="left" vertical="center"/>
    </xf>
    <xf numFmtId="0" fontId="11" fillId="0" borderId="40"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48" xfId="0" applyFont="1" applyFill="1" applyBorder="1" applyAlignment="1">
      <alignment horizontal="center" vertical="center"/>
    </xf>
    <xf numFmtId="0" fontId="11" fillId="0" borderId="108" xfId="0" applyFont="1" applyFill="1" applyBorder="1" applyAlignment="1">
      <alignment horizontal="center" vertical="center"/>
    </xf>
    <xf numFmtId="2" fontId="11" fillId="0" borderId="108" xfId="0" applyNumberFormat="1" applyFont="1" applyFill="1" applyBorder="1" applyAlignment="1">
      <alignment horizontal="left" vertical="center"/>
    </xf>
    <xf numFmtId="0" fontId="11" fillId="0" borderId="113" xfId="0" applyFont="1" applyFill="1" applyBorder="1" applyAlignment="1">
      <alignment horizontal="center" vertical="center"/>
    </xf>
    <xf numFmtId="0" fontId="11" fillId="0" borderId="114" xfId="0" applyFont="1" applyFill="1" applyBorder="1" applyAlignment="1">
      <alignment horizontal="center" vertical="center"/>
    </xf>
    <xf numFmtId="0" fontId="11" fillId="0" borderId="115" xfId="0" applyFont="1" applyFill="1" applyBorder="1" applyAlignment="1">
      <alignment horizontal="left" vertical="center"/>
    </xf>
    <xf numFmtId="0" fontId="8" fillId="0" borderId="39" xfId="0" applyFont="1" applyFill="1" applyBorder="1" applyAlignment="1">
      <alignment horizontal="right" wrapText="1"/>
    </xf>
    <xf numFmtId="0" fontId="8" fillId="0" borderId="40" xfId="0" applyFont="1" applyFill="1" applyBorder="1" applyAlignment="1">
      <alignment horizontal="right" wrapText="1"/>
    </xf>
    <xf numFmtId="0" fontId="8" fillId="0" borderId="63" xfId="0" applyFont="1" applyFill="1" applyBorder="1" applyAlignment="1">
      <alignment horizontal="right" wrapText="1"/>
    </xf>
    <xf numFmtId="0" fontId="8" fillId="0" borderId="39" xfId="0" applyFont="1" applyFill="1" applyBorder="1" applyAlignment="1">
      <alignment horizontal="center" vertical="top"/>
    </xf>
    <xf numFmtId="0" fontId="8" fillId="0" borderId="99" xfId="0" applyFont="1" applyFill="1" applyBorder="1" applyAlignment="1">
      <alignment horizontal="center" vertical="top"/>
    </xf>
    <xf numFmtId="2" fontId="8" fillId="0" borderId="116" xfId="0" applyNumberFormat="1" applyFont="1" applyFill="1" applyBorder="1" applyAlignment="1">
      <alignment vertical="top" wrapText="1"/>
    </xf>
    <xf numFmtId="2" fontId="8" fillId="0" borderId="40" xfId="0" applyNumberFormat="1" applyFont="1" applyFill="1" applyBorder="1" applyAlignment="1">
      <alignment vertical="top" wrapText="1"/>
    </xf>
    <xf numFmtId="2" fontId="8" fillId="0" borderId="63" xfId="0" applyNumberFormat="1" applyFont="1" applyFill="1" applyBorder="1" applyAlignment="1">
      <alignment vertical="top" wrapText="1"/>
    </xf>
    <xf numFmtId="0" fontId="8" fillId="0" borderId="39" xfId="0" applyFont="1" applyFill="1" applyBorder="1" applyAlignment="1">
      <alignment horizontal="center"/>
    </xf>
    <xf numFmtId="0" fontId="8" fillId="0" borderId="99" xfId="0" applyFont="1" applyFill="1" applyBorder="1" applyAlignment="1">
      <alignment horizontal="center"/>
    </xf>
    <xf numFmtId="0" fontId="8" fillId="0" borderId="116" xfId="0" applyFont="1" applyFill="1" applyBorder="1" applyAlignment="1">
      <alignment horizontal="left"/>
    </xf>
    <xf numFmtId="0" fontId="8" fillId="0" borderId="40" xfId="0" applyFont="1" applyFill="1" applyBorder="1" applyAlignment="1">
      <alignment horizontal="left"/>
    </xf>
    <xf numFmtId="0" fontId="8" fillId="0" borderId="63" xfId="0" applyFont="1" applyFill="1" applyBorder="1" applyAlignment="1">
      <alignment horizontal="left"/>
    </xf>
    <xf numFmtId="0" fontId="8" fillId="0" borderId="77" xfId="0" applyFont="1" applyFill="1" applyBorder="1" applyAlignment="1">
      <alignment horizontal="center" vertical="center" wrapText="1"/>
    </xf>
    <xf numFmtId="0" fontId="8" fillId="0" borderId="117" xfId="0" applyFont="1" applyFill="1" applyBorder="1" applyAlignment="1">
      <alignment horizontal="center" vertical="center" wrapText="1"/>
    </xf>
    <xf numFmtId="0" fontId="8" fillId="0" borderId="22" xfId="0" applyFont="1" applyFill="1" applyBorder="1" applyAlignment="1">
      <alignment horizontal="center" vertical="center" wrapText="1"/>
    </xf>
    <xf numFmtId="2" fontId="8" fillId="0" borderId="39" xfId="0" applyNumberFormat="1" applyFont="1" applyFill="1" applyBorder="1" applyAlignment="1">
      <alignment horizontal="center"/>
    </xf>
    <xf numFmtId="2" fontId="8" fillId="0" borderId="40" xfId="0" applyNumberFormat="1" applyFont="1" applyFill="1" applyBorder="1" applyAlignment="1">
      <alignment horizontal="center"/>
    </xf>
    <xf numFmtId="2" fontId="8" fillId="0" borderId="63" xfId="0" applyNumberFormat="1" applyFont="1" applyFill="1" applyBorder="1" applyAlignment="1">
      <alignment horizontal="center"/>
    </xf>
    <xf numFmtId="2" fontId="8" fillId="0" borderId="39" xfId="0" applyNumberFormat="1" applyFont="1" applyFill="1" applyBorder="1" applyAlignment="1">
      <alignment horizontal="left" vertical="center" wrapText="1"/>
    </xf>
    <xf numFmtId="2" fontId="8" fillId="0" borderId="40" xfId="0" applyNumberFormat="1" applyFont="1" applyFill="1" applyBorder="1" applyAlignment="1">
      <alignment horizontal="left" vertical="center" wrapText="1"/>
    </xf>
    <xf numFmtId="0" fontId="8" fillId="0" borderId="90" xfId="0" applyFont="1" applyFill="1" applyBorder="1" applyAlignment="1">
      <alignment horizontal="left" vertical="top"/>
    </xf>
    <xf numFmtId="0" fontId="8" fillId="0" borderId="75" xfId="0" applyFont="1" applyFill="1" applyBorder="1" applyAlignment="1">
      <alignment horizontal="left" vertical="top"/>
    </xf>
    <xf numFmtId="0" fontId="8" fillId="0" borderId="118" xfId="0" applyFont="1" applyFill="1" applyBorder="1" applyAlignment="1">
      <alignment horizontal="left" vertical="top"/>
    </xf>
    <xf numFmtId="0" fontId="8" fillId="0" borderId="90" xfId="0" applyFont="1" applyFill="1" applyBorder="1" applyAlignment="1">
      <alignment horizontal="left" vertical="top" wrapText="1"/>
    </xf>
    <xf numFmtId="0" fontId="8" fillId="0" borderId="75" xfId="0" applyFont="1" applyFill="1" applyBorder="1" applyAlignment="1">
      <alignment horizontal="left" vertical="top" wrapText="1"/>
    </xf>
    <xf numFmtId="0" fontId="8" fillId="0" borderId="118" xfId="0" applyFont="1" applyFill="1" applyBorder="1" applyAlignment="1">
      <alignment horizontal="left" vertical="top" wrapText="1"/>
    </xf>
    <xf numFmtId="2" fontId="8" fillId="0" borderId="16" xfId="0" applyNumberFormat="1" applyFont="1" applyFill="1" applyBorder="1" applyAlignment="1">
      <alignment horizontal="left" vertical="top" wrapText="1"/>
    </xf>
    <xf numFmtId="2" fontId="8" fillId="0" borderId="79" xfId="0" applyNumberFormat="1" applyFont="1" applyFill="1" applyBorder="1" applyAlignment="1">
      <alignment horizontal="left" vertical="top" wrapText="1"/>
    </xf>
    <xf numFmtId="2" fontId="8" fillId="0" borderId="36" xfId="0" applyNumberFormat="1" applyFont="1" applyFill="1" applyBorder="1" applyAlignment="1">
      <alignment horizontal="left"/>
    </xf>
    <xf numFmtId="2" fontId="8" fillId="0" borderId="32" xfId="0" applyNumberFormat="1" applyFont="1" applyFill="1" applyBorder="1" applyAlignment="1">
      <alignment horizontal="left"/>
    </xf>
    <xf numFmtId="2" fontId="8" fillId="0" borderId="116" xfId="0" applyNumberFormat="1" applyFont="1" applyFill="1" applyBorder="1" applyAlignment="1">
      <alignment horizontal="left" vertical="center" wrapText="1"/>
    </xf>
    <xf numFmtId="0" fontId="8" fillId="0" borderId="90" xfId="0" applyNumberFormat="1" applyFont="1" applyFill="1" applyBorder="1" applyAlignment="1" applyProtection="1">
      <alignment horizontal="left" vertical="top" wrapText="1"/>
      <protection/>
    </xf>
    <xf numFmtId="0" fontId="8" fillId="0" borderId="75" xfId="0" applyNumberFormat="1" applyFont="1" applyFill="1" applyBorder="1" applyAlignment="1" applyProtection="1">
      <alignment horizontal="left" vertical="top" wrapText="1"/>
      <protection/>
    </xf>
    <xf numFmtId="0" fontId="8" fillId="0" borderId="118" xfId="0" applyNumberFormat="1" applyFont="1" applyFill="1" applyBorder="1" applyAlignment="1" applyProtection="1">
      <alignment horizontal="left" vertical="top" wrapText="1"/>
      <protection/>
    </xf>
    <xf numFmtId="2" fontId="8" fillId="0" borderId="116" xfId="0" applyNumberFormat="1" applyFont="1" applyFill="1" applyBorder="1" applyAlignment="1">
      <alignment horizontal="left" wrapText="1"/>
    </xf>
    <xf numFmtId="2" fontId="8" fillId="0" borderId="40" xfId="0" applyNumberFormat="1" applyFont="1" applyFill="1" applyBorder="1" applyAlignment="1">
      <alignment horizontal="left" wrapText="1"/>
    </xf>
    <xf numFmtId="2" fontId="8" fillId="0" borderId="63" xfId="0" applyNumberFormat="1" applyFont="1" applyFill="1" applyBorder="1" applyAlignment="1">
      <alignment horizontal="left" wrapText="1"/>
    </xf>
    <xf numFmtId="0" fontId="8" fillId="0" borderId="36"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9" fillId="0" borderId="36" xfId="0" applyFont="1" applyFill="1" applyBorder="1" applyAlignment="1">
      <alignment horizontal="left" vertical="top" wrapText="1"/>
    </xf>
    <xf numFmtId="0" fontId="17" fillId="0" borderId="32" xfId="0" applyFont="1" applyFill="1" applyBorder="1" applyAlignment="1">
      <alignment vertical="top"/>
    </xf>
    <xf numFmtId="0" fontId="17" fillId="0" borderId="37" xfId="0" applyFont="1" applyFill="1" applyBorder="1" applyAlignment="1">
      <alignment vertical="top"/>
    </xf>
    <xf numFmtId="0" fontId="9" fillId="0" borderId="32"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9" xfId="0" applyFont="1" applyFill="1" applyBorder="1" applyAlignment="1">
      <alignment horizontal="left" vertical="top" wrapText="1"/>
    </xf>
    <xf numFmtId="0" fontId="8" fillId="0" borderId="102" xfId="0" applyFont="1" applyFill="1" applyBorder="1" applyAlignment="1">
      <alignment horizontal="center"/>
    </xf>
    <xf numFmtId="0" fontId="8" fillId="0" borderId="94" xfId="0" applyFont="1" applyFill="1" applyBorder="1" applyAlignment="1">
      <alignment horizontal="center"/>
    </xf>
    <xf numFmtId="2" fontId="8" fillId="0" borderId="26" xfId="0" applyNumberFormat="1" applyFont="1" applyFill="1" applyBorder="1" applyAlignment="1">
      <alignment vertical="top" wrapText="1"/>
    </xf>
    <xf numFmtId="2" fontId="8" fillId="0" borderId="27" xfId="0" applyNumberFormat="1" applyFont="1" applyFill="1" applyBorder="1" applyAlignment="1">
      <alignment vertical="top" wrapText="1"/>
    </xf>
    <xf numFmtId="2" fontId="8" fillId="0" borderId="103" xfId="0" applyNumberFormat="1" applyFont="1" applyFill="1" applyBorder="1" applyAlignment="1">
      <alignment vertical="top" wrapText="1"/>
    </xf>
    <xf numFmtId="0" fontId="8" fillId="0" borderId="113"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2" fontId="8" fillId="0" borderId="39"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3" xfId="0" applyFont="1" applyFill="1" applyBorder="1" applyAlignment="1">
      <alignment horizontal="center"/>
    </xf>
    <xf numFmtId="0" fontId="8" fillId="0" borderId="121" xfId="0" applyFont="1" applyFill="1" applyBorder="1" applyAlignment="1">
      <alignment horizontal="center"/>
    </xf>
    <xf numFmtId="2" fontId="8" fillId="0" borderId="122" xfId="0" applyNumberFormat="1" applyFont="1" applyFill="1" applyBorder="1" applyAlignment="1">
      <alignment vertical="top" wrapText="1"/>
    </xf>
    <xf numFmtId="2" fontId="8" fillId="0" borderId="119" xfId="0" applyNumberFormat="1" applyFont="1" applyFill="1" applyBorder="1" applyAlignment="1">
      <alignment vertical="top" wrapText="1"/>
    </xf>
    <xf numFmtId="2" fontId="8" fillId="0" borderId="120" xfId="0" applyNumberFormat="1" applyFont="1" applyFill="1" applyBorder="1" applyAlignment="1">
      <alignment vertical="top" wrapText="1"/>
    </xf>
    <xf numFmtId="2" fontId="8" fillId="0" borderId="95" xfId="0" applyNumberFormat="1" applyFont="1" applyFill="1" applyBorder="1" applyAlignment="1">
      <alignment horizontal="left" vertical="top" wrapText="1"/>
    </xf>
    <xf numFmtId="2" fontId="8" fillId="0" borderId="116" xfId="0" applyNumberFormat="1" applyFont="1" applyFill="1" applyBorder="1" applyAlignment="1">
      <alignment horizontal="left" vertical="top" wrapText="1"/>
    </xf>
    <xf numFmtId="2" fontId="8" fillId="0" borderId="40" xfId="0" applyNumberFormat="1" applyFont="1" applyFill="1" applyBorder="1" applyAlignment="1">
      <alignment horizontal="left" vertical="top" wrapText="1"/>
    </xf>
    <xf numFmtId="2" fontId="8" fillId="0" borderId="63" xfId="0" applyNumberFormat="1" applyFont="1" applyFill="1" applyBorder="1" applyAlignment="1">
      <alignment horizontal="left" vertical="top"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3" xfId="0" applyFont="1" applyFill="1" applyBorder="1" applyAlignment="1">
      <alignment horizontal="center" vertical="center" wrapText="1"/>
    </xf>
    <xf numFmtId="2" fontId="8" fillId="0" borderId="85" xfId="0" applyNumberFormat="1" applyFont="1" applyFill="1" applyBorder="1" applyAlignment="1">
      <alignment horizontal="left" vertical="top" wrapText="1"/>
    </xf>
    <xf numFmtId="2" fontId="8" fillId="0" borderId="86" xfId="0" applyNumberFormat="1" applyFont="1" applyFill="1" applyBorder="1" applyAlignment="1">
      <alignment horizontal="left" vertical="top" wrapText="1"/>
    </xf>
    <xf numFmtId="2" fontId="8" fillId="0" borderId="123" xfId="0" applyNumberFormat="1" applyFont="1" applyFill="1" applyBorder="1" applyAlignment="1">
      <alignment horizontal="left" vertical="top" wrapText="1"/>
    </xf>
    <xf numFmtId="0" fontId="8" fillId="0" borderId="16" xfId="0" applyFont="1" applyFill="1" applyBorder="1" applyAlignment="1">
      <alignment horizontal="left" vertical="top"/>
    </xf>
    <xf numFmtId="0" fontId="8" fillId="0" borderId="79" xfId="0" applyFont="1" applyFill="1" applyBorder="1" applyAlignment="1">
      <alignment horizontal="left" vertical="top"/>
    </xf>
    <xf numFmtId="0" fontId="8" fillId="0" borderId="95" xfId="0" applyFont="1" applyFill="1" applyBorder="1" applyAlignment="1">
      <alignment horizontal="left" vertical="top"/>
    </xf>
    <xf numFmtId="0" fontId="8" fillId="0" borderId="14"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14" xfId="0" applyNumberFormat="1" applyFont="1" applyFill="1" applyBorder="1" applyAlignment="1" applyProtection="1">
      <alignment horizontal="left" vertical="top" wrapText="1"/>
      <protection/>
    </xf>
    <xf numFmtId="0" fontId="8" fillId="0" borderId="35" xfId="0" applyNumberFormat="1" applyFont="1" applyFill="1" applyBorder="1" applyAlignment="1" applyProtection="1">
      <alignment horizontal="left" vertical="top" wrapText="1"/>
      <protection/>
    </xf>
    <xf numFmtId="0" fontId="8" fillId="0" borderId="83" xfId="0" applyFont="1" applyFill="1" applyBorder="1" applyAlignment="1">
      <alignment horizontal="right" wrapText="1"/>
    </xf>
    <xf numFmtId="0" fontId="9" fillId="0" borderId="83" xfId="0" applyFont="1" applyFill="1" applyBorder="1" applyAlignment="1">
      <alignment horizontal="right" wrapText="1"/>
    </xf>
    <xf numFmtId="0" fontId="8" fillId="0" borderId="95" xfId="0" applyFont="1" applyFill="1" applyBorder="1" applyAlignment="1">
      <alignment horizontal="left" vertical="top" wrapText="1"/>
    </xf>
    <xf numFmtId="0" fontId="11" fillId="0" borderId="105"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8" fillId="0" borderId="102" xfId="0" applyFont="1" applyFill="1" applyBorder="1" applyAlignment="1">
      <alignment horizontal="right" wrapText="1"/>
    </xf>
    <xf numFmtId="0" fontId="8" fillId="0" borderId="27" xfId="0" applyFont="1" applyFill="1" applyBorder="1" applyAlignment="1">
      <alignment horizontal="right" wrapText="1"/>
    </xf>
    <xf numFmtId="0" fontId="8" fillId="0" borderId="103" xfId="0" applyFont="1" applyFill="1" applyBorder="1" applyAlignment="1">
      <alignment horizontal="right" wrapText="1"/>
    </xf>
    <xf numFmtId="0" fontId="8" fillId="0" borderId="105" xfId="0" applyFont="1" applyFill="1" applyBorder="1" applyAlignment="1">
      <alignment horizontal="left" vertical="center" wrapText="1"/>
    </xf>
    <xf numFmtId="2" fontId="8" fillId="0" borderId="16" xfId="0" applyNumberFormat="1" applyFont="1" applyFill="1" applyBorder="1" applyAlignment="1">
      <alignment horizontal="left" wrapText="1"/>
    </xf>
    <xf numFmtId="2" fontId="8" fillId="0" borderId="79" xfId="0" applyNumberFormat="1" applyFont="1" applyFill="1" applyBorder="1" applyAlignment="1">
      <alignment horizontal="left" wrapText="1"/>
    </xf>
    <xf numFmtId="2" fontId="8" fillId="0" borderId="95" xfId="0" applyNumberFormat="1" applyFont="1" applyFill="1" applyBorder="1" applyAlignment="1">
      <alignment horizontal="left" wrapText="1"/>
    </xf>
    <xf numFmtId="0" fontId="8" fillId="0" borderId="3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9" fillId="0" borderId="34" xfId="0" applyFont="1" applyFill="1" applyBorder="1" applyAlignment="1">
      <alignment horizontal="left" vertical="top" wrapText="1"/>
    </xf>
    <xf numFmtId="0" fontId="9" fillId="0" borderId="38" xfId="0" applyFont="1" applyFill="1" applyBorder="1" applyAlignment="1">
      <alignment horizontal="left" vertical="top" wrapText="1"/>
    </xf>
    <xf numFmtId="0" fontId="8" fillId="0" borderId="14" xfId="0" applyFont="1" applyFill="1" applyBorder="1" applyAlignment="1">
      <alignment horizontal="left" vertical="top"/>
    </xf>
    <xf numFmtId="0" fontId="8" fillId="0" borderId="35" xfId="0" applyFont="1" applyFill="1" applyBorder="1" applyAlignment="1">
      <alignment horizontal="left" vertical="top"/>
    </xf>
    <xf numFmtId="2" fontId="8" fillId="0" borderId="39" xfId="0" applyNumberFormat="1" applyFont="1" applyFill="1" applyBorder="1" applyAlignment="1">
      <alignment horizontal="center" vertical="top" wrapText="1"/>
    </xf>
    <xf numFmtId="2" fontId="8" fillId="0" borderId="40" xfId="0" applyNumberFormat="1" applyFont="1" applyFill="1" applyBorder="1" applyAlignment="1">
      <alignment horizontal="center" vertical="top" wrapText="1"/>
    </xf>
    <xf numFmtId="2" fontId="8" fillId="0" borderId="63" xfId="0" applyNumberFormat="1" applyFont="1" applyFill="1" applyBorder="1" applyAlignment="1">
      <alignment horizontal="center" vertical="top" wrapText="1"/>
    </xf>
    <xf numFmtId="0" fontId="8" fillId="0" borderId="99" xfId="0" applyFont="1" applyFill="1" applyBorder="1" applyAlignment="1">
      <alignment horizontal="right" wrapText="1"/>
    </xf>
    <xf numFmtId="0" fontId="8" fillId="0" borderId="16" xfId="0" applyNumberFormat="1" applyFont="1" applyFill="1" applyBorder="1" applyAlignment="1" applyProtection="1">
      <alignment horizontal="left" vertical="center" wrapText="1"/>
      <protection/>
    </xf>
    <xf numFmtId="0" fontId="8" fillId="0" borderId="79" xfId="0" applyNumberFormat="1" applyFont="1" applyFill="1" applyBorder="1" applyAlignment="1" applyProtection="1">
      <alignment horizontal="left" vertical="center" wrapText="1"/>
      <protection/>
    </xf>
    <xf numFmtId="0" fontId="8" fillId="0" borderId="95" xfId="0" applyNumberFormat="1" applyFont="1" applyFill="1" applyBorder="1" applyAlignment="1" applyProtection="1">
      <alignment horizontal="left" vertical="center" wrapText="1"/>
      <protection/>
    </xf>
    <xf numFmtId="41" fontId="8" fillId="0" borderId="63" xfId="0" applyNumberFormat="1"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27" xfId="0" applyFont="1" applyFill="1" applyBorder="1" applyAlignment="1">
      <alignment horizontal="center" vertical="center" wrapText="1"/>
    </xf>
    <xf numFmtId="41" fontId="8" fillId="0" borderId="103" xfId="0" applyNumberFormat="1" applyFont="1" applyFill="1" applyBorder="1" applyAlignment="1">
      <alignment horizontal="center" vertical="center" wrapText="1"/>
    </xf>
    <xf numFmtId="0" fontId="9" fillId="0" borderId="36" xfId="0" applyFont="1" applyFill="1" applyBorder="1" applyAlignment="1">
      <alignment horizontal="center" vertical="top" wrapText="1"/>
    </xf>
    <xf numFmtId="0" fontId="9" fillId="0" borderId="32" xfId="0" applyFont="1" applyFill="1" applyBorder="1" applyAlignment="1">
      <alignment horizontal="center" vertical="top" wrapText="1"/>
    </xf>
    <xf numFmtId="0" fontId="9" fillId="0" borderId="37" xfId="0" applyFont="1" applyFill="1" applyBorder="1" applyAlignment="1">
      <alignment horizontal="center" vertical="top" wrapText="1"/>
    </xf>
    <xf numFmtId="0" fontId="8" fillId="0" borderId="90"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118" xfId="0" applyFont="1" applyFill="1" applyBorder="1" applyAlignment="1">
      <alignment horizontal="left" vertical="center" wrapText="1"/>
    </xf>
    <xf numFmtId="2" fontId="8" fillId="0" borderId="16" xfId="0" applyNumberFormat="1" applyFont="1" applyFill="1" applyBorder="1" applyAlignment="1">
      <alignment horizontal="left" vertical="center" wrapText="1"/>
    </xf>
    <xf numFmtId="2" fontId="8" fillId="0" borderId="79" xfId="0" applyNumberFormat="1" applyFont="1" applyFill="1" applyBorder="1" applyAlignment="1">
      <alignment horizontal="left" vertical="center" wrapText="1"/>
    </xf>
    <xf numFmtId="2" fontId="8" fillId="0" borderId="85" xfId="0" applyNumberFormat="1" applyFont="1" applyFill="1" applyBorder="1" applyAlignment="1">
      <alignment horizontal="left" vertical="center" wrapText="1"/>
    </xf>
    <xf numFmtId="2" fontId="8" fillId="0" borderId="86" xfId="0" applyNumberFormat="1" applyFont="1" applyFill="1" applyBorder="1" applyAlignment="1">
      <alignment horizontal="left" vertical="center" wrapText="1"/>
    </xf>
    <xf numFmtId="2" fontId="8" fillId="0" borderId="123" xfId="0" applyNumberFormat="1" applyFont="1" applyFill="1" applyBorder="1" applyAlignment="1">
      <alignment horizontal="left" vertical="center" wrapText="1"/>
    </xf>
    <xf numFmtId="0" fontId="8" fillId="0" borderId="39" xfId="0" applyFont="1" applyFill="1" applyBorder="1" applyAlignment="1">
      <alignment horizontal="right" vertical="center"/>
    </xf>
    <xf numFmtId="0" fontId="8" fillId="0" borderId="40" xfId="0" applyFont="1" applyFill="1" applyBorder="1" applyAlignment="1">
      <alignment horizontal="right" vertical="center"/>
    </xf>
    <xf numFmtId="0" fontId="8" fillId="0" borderId="63" xfId="0" applyFont="1" applyFill="1" applyBorder="1" applyAlignment="1">
      <alignment horizontal="right" vertical="center"/>
    </xf>
    <xf numFmtId="41" fontId="8" fillId="0" borderId="120" xfId="0" applyNumberFormat="1" applyFont="1" applyFill="1" applyBorder="1" applyAlignment="1">
      <alignment horizontal="center" vertical="center" wrapText="1"/>
    </xf>
    <xf numFmtId="41" fontId="8" fillId="0" borderId="95" xfId="0" applyNumberFormat="1" applyFont="1" applyFill="1" applyBorder="1" applyAlignment="1">
      <alignment horizontal="left" vertical="center" wrapText="1"/>
    </xf>
    <xf numFmtId="2" fontId="8" fillId="0" borderId="26" xfId="0" applyNumberFormat="1" applyFont="1" applyFill="1" applyBorder="1" applyAlignment="1">
      <alignment horizontal="left" vertical="center" wrapText="1"/>
    </xf>
    <xf numFmtId="2" fontId="8" fillId="0" borderId="27" xfId="0" applyNumberFormat="1" applyFont="1" applyFill="1" applyBorder="1" applyAlignment="1">
      <alignment horizontal="left" vertical="center" wrapText="1"/>
    </xf>
    <xf numFmtId="0" fontId="8" fillId="0" borderId="36" xfId="0" applyFont="1" applyFill="1" applyBorder="1" applyAlignment="1">
      <alignment horizontal="center" vertical="top" wrapText="1"/>
    </xf>
    <xf numFmtId="0" fontId="8" fillId="0" borderId="39"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16" xfId="0" applyFont="1" applyFill="1" applyBorder="1" applyAlignment="1">
      <alignment horizontal="left" vertical="center"/>
    </xf>
    <xf numFmtId="0" fontId="8" fillId="0" borderId="40" xfId="0" applyFont="1" applyFill="1" applyBorder="1" applyAlignment="1">
      <alignment horizontal="left" vertical="center"/>
    </xf>
    <xf numFmtId="2" fontId="8" fillId="0" borderId="36" xfId="0" applyNumberFormat="1" applyFont="1" applyFill="1" applyBorder="1" applyAlignment="1">
      <alignment horizontal="left" vertical="center" wrapText="1"/>
    </xf>
    <xf numFmtId="2" fontId="8" fillId="0" borderId="32" xfId="0" applyNumberFormat="1" applyFont="1" applyFill="1" applyBorder="1" applyAlignment="1">
      <alignment horizontal="left" vertical="center" wrapText="1"/>
    </xf>
    <xf numFmtId="2" fontId="8" fillId="0" borderId="37" xfId="0" applyNumberFormat="1" applyFont="1" applyFill="1" applyBorder="1" applyAlignment="1">
      <alignment horizontal="left" vertical="center" wrapText="1"/>
    </xf>
    <xf numFmtId="2" fontId="8" fillId="0" borderId="39" xfId="0" applyNumberFormat="1" applyFont="1" applyFill="1" applyBorder="1" applyAlignment="1">
      <alignment horizontal="center" vertical="center"/>
    </xf>
    <xf numFmtId="2" fontId="8" fillId="0" borderId="40" xfId="0" applyNumberFormat="1" applyFont="1" applyFill="1" applyBorder="1" applyAlignment="1">
      <alignment horizontal="center" vertical="center"/>
    </xf>
    <xf numFmtId="2" fontId="8" fillId="0" borderId="63" xfId="0" applyNumberFormat="1" applyFont="1" applyFill="1" applyBorder="1" applyAlignment="1">
      <alignment horizontal="center" vertical="center"/>
    </xf>
    <xf numFmtId="2" fontId="8" fillId="0" borderId="63" xfId="0" applyNumberFormat="1" applyFont="1" applyFill="1" applyBorder="1" applyAlignment="1">
      <alignment horizontal="left" vertical="center" wrapText="1"/>
    </xf>
    <xf numFmtId="0" fontId="3" fillId="0" borderId="39" xfId="0" applyFont="1" applyFill="1" applyBorder="1" applyAlignment="1">
      <alignment horizontal="left" vertical="center"/>
    </xf>
    <xf numFmtId="0" fontId="64" fillId="0" borderId="40" xfId="0" applyFont="1" applyBorder="1" applyAlignment="1">
      <alignment horizontal="left" vertical="center"/>
    </xf>
    <xf numFmtId="0" fontId="3" fillId="0" borderId="39" xfId="0" applyFont="1" applyFill="1" applyBorder="1" applyAlignment="1">
      <alignment horizontal="left" wrapText="1"/>
    </xf>
    <xf numFmtId="0" fontId="3" fillId="0" borderId="40" xfId="0" applyFont="1" applyFill="1" applyBorder="1" applyAlignment="1">
      <alignment horizontal="left"/>
    </xf>
    <xf numFmtId="0" fontId="3" fillId="0" borderId="40" xfId="0" applyFont="1" applyFill="1" applyBorder="1" applyAlignment="1">
      <alignment horizontal="left" vertical="center"/>
    </xf>
    <xf numFmtId="2" fontId="3" fillId="0" borderId="39"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2" fontId="3" fillId="0" borderId="63" xfId="0" applyNumberFormat="1" applyFont="1" applyFill="1" applyBorder="1" applyAlignment="1">
      <alignment horizontal="center" vertical="center"/>
    </xf>
    <xf numFmtId="0" fontId="3" fillId="0" borderId="39"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H145"/>
  <sheetViews>
    <sheetView zoomScalePageLayoutView="0" workbookViewId="0" topLeftCell="A1">
      <selection activeCell="I126" sqref="I126"/>
    </sheetView>
  </sheetViews>
  <sheetFormatPr defaultColWidth="9.140625" defaultRowHeight="15"/>
  <cols>
    <col min="1" max="1" width="6.7109375" style="0" customWidth="1"/>
    <col min="2" max="2" width="6.421875" style="221" customWidth="1"/>
    <col min="3" max="3" width="7.8515625" style="221" customWidth="1"/>
    <col min="4" max="4" width="55.28125" style="222" customWidth="1"/>
    <col min="5" max="5" width="11.7109375" style="223" customWidth="1"/>
    <col min="6" max="6" width="13.7109375" style="224" customWidth="1"/>
    <col min="7" max="7" width="16.421875" style="225" customWidth="1"/>
    <col min="8" max="8" width="22.00390625" style="226" customWidth="1"/>
  </cols>
  <sheetData>
    <row r="1" spans="2:8" ht="85.5" customHeight="1">
      <c r="B1" s="533" t="s">
        <v>199</v>
      </c>
      <c r="C1" s="534"/>
      <c r="D1" s="534"/>
      <c r="E1" s="534"/>
      <c r="F1" s="534"/>
      <c r="G1" s="534"/>
      <c r="H1" s="535"/>
    </row>
    <row r="2" spans="2:8" ht="18.75">
      <c r="B2" s="536" t="s">
        <v>200</v>
      </c>
      <c r="C2" s="537"/>
      <c r="D2" s="537"/>
      <c r="E2" s="537"/>
      <c r="F2" s="537"/>
      <c r="G2" s="537"/>
      <c r="H2" s="538"/>
    </row>
    <row r="3" spans="2:8" ht="19.5" thickBot="1">
      <c r="B3" s="539" t="s">
        <v>201</v>
      </c>
      <c r="C3" s="540"/>
      <c r="D3" s="540"/>
      <c r="E3" s="540"/>
      <c r="F3" s="540"/>
      <c r="G3" s="540"/>
      <c r="H3" s="541"/>
    </row>
    <row r="4" spans="2:8" ht="18.75">
      <c r="B4" s="87"/>
      <c r="C4" s="21"/>
      <c r="D4" s="542" t="s">
        <v>202</v>
      </c>
      <c r="E4" s="543"/>
      <c r="F4" s="543"/>
      <c r="G4" s="543"/>
      <c r="H4" s="544"/>
    </row>
    <row r="5" spans="2:8" ht="66" customHeight="1">
      <c r="B5" s="88"/>
      <c r="C5" s="89" t="s">
        <v>137</v>
      </c>
      <c r="D5" s="545" t="s">
        <v>138</v>
      </c>
      <c r="E5" s="546"/>
      <c r="F5" s="546"/>
      <c r="G5" s="546"/>
      <c r="H5" s="547"/>
    </row>
    <row r="6" spans="2:8" ht="162" customHeight="1">
      <c r="B6" s="88"/>
      <c r="C6" s="89" t="s">
        <v>139</v>
      </c>
      <c r="D6" s="545" t="s">
        <v>140</v>
      </c>
      <c r="E6" s="546"/>
      <c r="F6" s="546"/>
      <c r="G6" s="546"/>
      <c r="H6" s="547"/>
    </row>
    <row r="7" spans="2:8" ht="105.75" customHeight="1">
      <c r="B7" s="19"/>
      <c r="C7" s="20" t="s">
        <v>141</v>
      </c>
      <c r="D7" s="520" t="s">
        <v>142</v>
      </c>
      <c r="E7" s="520"/>
      <c r="F7" s="520"/>
      <c r="G7" s="520"/>
      <c r="H7" s="521"/>
    </row>
    <row r="8" spans="2:8" ht="86.25" customHeight="1">
      <c r="B8" s="19"/>
      <c r="C8" s="20" t="s">
        <v>143</v>
      </c>
      <c r="D8" s="520" t="s">
        <v>203</v>
      </c>
      <c r="E8" s="520"/>
      <c r="F8" s="520"/>
      <c r="G8" s="520"/>
      <c r="H8" s="521"/>
    </row>
    <row r="9" spans="2:8" ht="181.5" customHeight="1">
      <c r="B9" s="19"/>
      <c r="C9" s="20" t="s">
        <v>144</v>
      </c>
      <c r="D9" s="520" t="s">
        <v>204</v>
      </c>
      <c r="E9" s="520"/>
      <c r="F9" s="520"/>
      <c r="G9" s="520"/>
      <c r="H9" s="521"/>
    </row>
    <row r="10" spans="2:8" ht="107.25" customHeight="1">
      <c r="B10" s="19"/>
      <c r="C10" s="20" t="s">
        <v>145</v>
      </c>
      <c r="D10" s="520" t="s">
        <v>205</v>
      </c>
      <c r="E10" s="520"/>
      <c r="F10" s="520"/>
      <c r="G10" s="520"/>
      <c r="H10" s="521"/>
    </row>
    <row r="11" spans="2:8" ht="55.5" customHeight="1">
      <c r="B11" s="19"/>
      <c r="C11" s="20" t="s">
        <v>146</v>
      </c>
      <c r="D11" s="520" t="s">
        <v>206</v>
      </c>
      <c r="E11" s="520"/>
      <c r="F11" s="520"/>
      <c r="G11" s="520"/>
      <c r="H11" s="521"/>
    </row>
    <row r="12" spans="2:8" ht="87" customHeight="1">
      <c r="B12" s="19"/>
      <c r="C12" s="20" t="s">
        <v>148</v>
      </c>
      <c r="D12" s="545" t="s">
        <v>207</v>
      </c>
      <c r="E12" s="546"/>
      <c r="F12" s="546"/>
      <c r="G12" s="546"/>
      <c r="H12" s="547"/>
    </row>
    <row r="13" spans="2:8" ht="90.75" customHeight="1">
      <c r="B13" s="19"/>
      <c r="C13" s="90" t="s">
        <v>149</v>
      </c>
      <c r="D13" s="520" t="s">
        <v>208</v>
      </c>
      <c r="E13" s="520"/>
      <c r="F13" s="520"/>
      <c r="G13" s="520"/>
      <c r="H13" s="521"/>
    </row>
    <row r="14" spans="2:8" ht="29.25" customHeight="1">
      <c r="B14" s="19"/>
      <c r="C14" s="20" t="s">
        <v>150</v>
      </c>
      <c r="D14" s="548" t="s">
        <v>171</v>
      </c>
      <c r="E14" s="549"/>
      <c r="F14" s="549"/>
      <c r="G14" s="549"/>
      <c r="H14" s="550"/>
    </row>
    <row r="15" spans="2:8" ht="216.75" customHeight="1">
      <c r="B15" s="19"/>
      <c r="C15" s="20" t="s">
        <v>151</v>
      </c>
      <c r="D15" s="520" t="s">
        <v>152</v>
      </c>
      <c r="E15" s="520"/>
      <c r="F15" s="520"/>
      <c r="G15" s="520"/>
      <c r="H15" s="521"/>
    </row>
    <row r="16" spans="2:8" ht="165" customHeight="1">
      <c r="B16" s="19"/>
      <c r="C16" s="20" t="s">
        <v>153</v>
      </c>
      <c r="D16" s="545" t="s">
        <v>154</v>
      </c>
      <c r="E16" s="546"/>
      <c r="F16" s="546"/>
      <c r="G16" s="546"/>
      <c r="H16" s="547"/>
    </row>
    <row r="17" spans="2:8" ht="124.5" customHeight="1">
      <c r="B17" s="19"/>
      <c r="C17" s="20" t="s">
        <v>155</v>
      </c>
      <c r="D17" s="545" t="s">
        <v>156</v>
      </c>
      <c r="E17" s="546"/>
      <c r="F17" s="546"/>
      <c r="G17" s="546"/>
      <c r="H17" s="547"/>
    </row>
    <row r="18" spans="2:8" ht="87" customHeight="1">
      <c r="B18" s="19"/>
      <c r="C18" s="20" t="s">
        <v>157</v>
      </c>
      <c r="D18" s="545" t="s">
        <v>209</v>
      </c>
      <c r="E18" s="546"/>
      <c r="F18" s="546"/>
      <c r="G18" s="546"/>
      <c r="H18" s="547"/>
    </row>
    <row r="19" spans="2:8" ht="92.25" customHeight="1" thickBot="1">
      <c r="B19" s="92"/>
      <c r="C19" s="93" t="s">
        <v>158</v>
      </c>
      <c r="D19" s="551" t="s">
        <v>210</v>
      </c>
      <c r="E19" s="551"/>
      <c r="F19" s="551"/>
      <c r="G19" s="551"/>
      <c r="H19" s="552"/>
    </row>
    <row r="20" spans="2:8" ht="19.5" thickBot="1">
      <c r="B20" s="94"/>
      <c r="C20" s="94"/>
      <c r="D20" s="94"/>
      <c r="E20" s="94"/>
      <c r="F20" s="95"/>
      <c r="G20" s="96"/>
      <c r="H20" s="97"/>
    </row>
    <row r="21" spans="2:8" ht="56.25">
      <c r="B21" s="87" t="s">
        <v>9</v>
      </c>
      <c r="C21" s="21" t="s">
        <v>10</v>
      </c>
      <c r="D21" s="21" t="s">
        <v>11</v>
      </c>
      <c r="E21" s="21" t="s">
        <v>12</v>
      </c>
      <c r="F21" s="98" t="s">
        <v>211</v>
      </c>
      <c r="G21" s="99" t="s">
        <v>14</v>
      </c>
      <c r="H21" s="100" t="s">
        <v>15</v>
      </c>
    </row>
    <row r="22" spans="2:8" ht="18.75">
      <c r="B22" s="101">
        <v>1</v>
      </c>
      <c r="C22" s="102">
        <v>2</v>
      </c>
      <c r="D22" s="102">
        <v>3</v>
      </c>
      <c r="E22" s="102">
        <v>4</v>
      </c>
      <c r="F22" s="102">
        <v>5</v>
      </c>
      <c r="G22" s="103">
        <v>6</v>
      </c>
      <c r="H22" s="104">
        <v>7</v>
      </c>
    </row>
    <row r="23" spans="2:8" ht="18.75">
      <c r="B23" s="88"/>
      <c r="C23" s="105"/>
      <c r="D23" s="106" t="s">
        <v>160</v>
      </c>
      <c r="E23" s="107"/>
      <c r="F23" s="108"/>
      <c r="G23" s="109"/>
      <c r="H23" s="110"/>
    </row>
    <row r="24" spans="2:8" ht="18.75">
      <c r="B24" s="101"/>
      <c r="C24" s="20">
        <v>0.1</v>
      </c>
      <c r="D24" s="111" t="s">
        <v>162</v>
      </c>
      <c r="E24" s="20" t="s">
        <v>161</v>
      </c>
      <c r="F24" s="112">
        <v>1</v>
      </c>
      <c r="G24" s="113"/>
      <c r="H24" s="114">
        <f aca="true" t="shared" si="0" ref="H24:H30">F24*G24</f>
        <v>0</v>
      </c>
    </row>
    <row r="25" spans="2:8" ht="37.5">
      <c r="B25" s="101"/>
      <c r="C25" s="20">
        <v>0.2</v>
      </c>
      <c r="D25" s="111" t="s">
        <v>163</v>
      </c>
      <c r="E25" s="20" t="s">
        <v>161</v>
      </c>
      <c r="F25" s="112">
        <v>1</v>
      </c>
      <c r="G25" s="113"/>
      <c r="H25" s="114">
        <f t="shared" si="0"/>
        <v>0</v>
      </c>
    </row>
    <row r="26" spans="2:8" ht="18.75">
      <c r="B26" s="101"/>
      <c r="C26" s="20">
        <v>0.3</v>
      </c>
      <c r="D26" s="111" t="s">
        <v>164</v>
      </c>
      <c r="E26" s="20" t="s">
        <v>161</v>
      </c>
      <c r="F26" s="112">
        <v>1</v>
      </c>
      <c r="G26" s="113"/>
      <c r="H26" s="114">
        <f t="shared" si="0"/>
        <v>0</v>
      </c>
    </row>
    <row r="27" spans="2:8" ht="22.5" customHeight="1">
      <c r="B27" s="101"/>
      <c r="C27" s="20">
        <v>0.4</v>
      </c>
      <c r="D27" s="111" t="s">
        <v>165</v>
      </c>
      <c r="E27" s="20" t="s">
        <v>161</v>
      </c>
      <c r="F27" s="112">
        <v>1</v>
      </c>
      <c r="G27" s="113"/>
      <c r="H27" s="114">
        <f t="shared" si="0"/>
        <v>0</v>
      </c>
    </row>
    <row r="28" spans="2:8" ht="37.5">
      <c r="B28" s="101"/>
      <c r="C28" s="20">
        <v>0.5</v>
      </c>
      <c r="D28" s="111" t="s">
        <v>166</v>
      </c>
      <c r="E28" s="20" t="s">
        <v>161</v>
      </c>
      <c r="F28" s="112">
        <v>1</v>
      </c>
      <c r="G28" s="113"/>
      <c r="H28" s="114">
        <f t="shared" si="0"/>
        <v>0</v>
      </c>
    </row>
    <row r="29" spans="2:8" ht="37.5">
      <c r="B29" s="101"/>
      <c r="C29" s="20">
        <v>0.6</v>
      </c>
      <c r="D29" s="111" t="s">
        <v>167</v>
      </c>
      <c r="E29" s="20" t="s">
        <v>161</v>
      </c>
      <c r="F29" s="112">
        <v>1</v>
      </c>
      <c r="G29" s="113"/>
      <c r="H29" s="114">
        <f t="shared" si="0"/>
        <v>0</v>
      </c>
    </row>
    <row r="30" spans="2:8" ht="38.25" thickBot="1">
      <c r="B30" s="115"/>
      <c r="C30" s="93">
        <v>0.7</v>
      </c>
      <c r="D30" s="116" t="s">
        <v>168</v>
      </c>
      <c r="E30" s="93" t="s">
        <v>161</v>
      </c>
      <c r="F30" s="117">
        <v>1</v>
      </c>
      <c r="G30" s="118"/>
      <c r="H30" s="119">
        <f t="shared" si="0"/>
        <v>0</v>
      </c>
    </row>
    <row r="31" spans="2:8" ht="19.5" thickBot="1">
      <c r="B31" s="553" t="s">
        <v>169</v>
      </c>
      <c r="C31" s="554"/>
      <c r="D31" s="554"/>
      <c r="E31" s="554"/>
      <c r="F31" s="554"/>
      <c r="G31" s="555"/>
      <c r="H31" s="120">
        <f>SUM(H24:H30)</f>
        <v>0</v>
      </c>
    </row>
    <row r="32" spans="2:8" ht="19.5" thickBot="1">
      <c r="B32" s="121"/>
      <c r="C32" s="122"/>
      <c r="D32" s="528" t="s">
        <v>212</v>
      </c>
      <c r="E32" s="528"/>
      <c r="F32" s="528"/>
      <c r="G32" s="528"/>
      <c r="H32" s="529"/>
    </row>
    <row r="33" spans="2:8" ht="18.75">
      <c r="B33" s="123"/>
      <c r="C33" s="124"/>
      <c r="D33" s="522" t="s">
        <v>16</v>
      </c>
      <c r="E33" s="523"/>
      <c r="F33" s="523"/>
      <c r="G33" s="523"/>
      <c r="H33" s="524"/>
    </row>
    <row r="34" spans="2:8" ht="22.5" customHeight="1">
      <c r="B34" s="230">
        <v>1</v>
      </c>
      <c r="C34" s="231" t="s">
        <v>17</v>
      </c>
      <c r="D34" s="254" t="s">
        <v>18</v>
      </c>
      <c r="E34" s="410" t="s">
        <v>128</v>
      </c>
      <c r="F34" s="411">
        <v>827.2</v>
      </c>
      <c r="G34" s="412"/>
      <c r="H34" s="86">
        <f>F34*G34</f>
        <v>0</v>
      </c>
    </row>
    <row r="35" spans="2:8" ht="56.25">
      <c r="B35" s="230">
        <v>2</v>
      </c>
      <c r="C35" s="231" t="s">
        <v>19</v>
      </c>
      <c r="D35" s="255" t="s">
        <v>213</v>
      </c>
      <c r="E35" s="130" t="s">
        <v>214</v>
      </c>
      <c r="F35" s="128">
        <v>827.2</v>
      </c>
      <c r="G35" s="131"/>
      <c r="H35" s="86">
        <f>F35*G35</f>
        <v>0</v>
      </c>
    </row>
    <row r="36" spans="2:8" ht="56.25">
      <c r="B36" s="230">
        <v>3</v>
      </c>
      <c r="C36" s="231" t="s">
        <v>215</v>
      </c>
      <c r="D36" s="255" t="s">
        <v>216</v>
      </c>
      <c r="E36" s="127" t="s">
        <v>128</v>
      </c>
      <c r="F36" s="128">
        <v>32</v>
      </c>
      <c r="G36" s="129"/>
      <c r="H36" s="86">
        <f>F36*G36</f>
        <v>0</v>
      </c>
    </row>
    <row r="37" spans="2:8" ht="57" thickBot="1">
      <c r="B37" s="232">
        <v>4</v>
      </c>
      <c r="C37" s="233" t="s">
        <v>217</v>
      </c>
      <c r="D37" s="255" t="s">
        <v>218</v>
      </c>
      <c r="E37" s="133" t="s">
        <v>128</v>
      </c>
      <c r="F37" s="134">
        <v>9</v>
      </c>
      <c r="G37" s="135"/>
      <c r="H37" s="86">
        <f>F37*G37</f>
        <v>0</v>
      </c>
    </row>
    <row r="38" spans="2:8" ht="19.5" thickBot="1">
      <c r="B38" s="562" t="s">
        <v>21</v>
      </c>
      <c r="C38" s="563"/>
      <c r="D38" s="563"/>
      <c r="E38" s="563"/>
      <c r="F38" s="563"/>
      <c r="G38" s="564"/>
      <c r="H38" s="120">
        <f>SUM(H34:H37)</f>
        <v>0</v>
      </c>
    </row>
    <row r="39" spans="2:8" ht="18.75">
      <c r="B39" s="234"/>
      <c r="C39" s="235"/>
      <c r="D39" s="522" t="s">
        <v>22</v>
      </c>
      <c r="E39" s="523"/>
      <c r="F39" s="523"/>
      <c r="G39" s="523"/>
      <c r="H39" s="524"/>
    </row>
    <row r="40" spans="2:8" ht="56.25">
      <c r="B40" s="230">
        <v>5</v>
      </c>
      <c r="C40" s="236" t="s">
        <v>24</v>
      </c>
      <c r="D40" s="254" t="s">
        <v>555</v>
      </c>
      <c r="E40" s="140" t="s">
        <v>91</v>
      </c>
      <c r="F40" s="141">
        <v>79</v>
      </c>
      <c r="G40" s="412"/>
      <c r="H40" s="86">
        <f aca="true" t="shared" si="1" ref="H40:H46">F40*G40</f>
        <v>0</v>
      </c>
    </row>
    <row r="41" spans="2:8" ht="56.25">
      <c r="B41" s="230">
        <v>6</v>
      </c>
      <c r="C41" s="236" t="s">
        <v>25</v>
      </c>
      <c r="D41" s="255" t="s">
        <v>219</v>
      </c>
      <c r="E41" s="140" t="s">
        <v>91</v>
      </c>
      <c r="F41" s="128">
        <v>3256.2</v>
      </c>
      <c r="G41" s="142"/>
      <c r="H41" s="86">
        <f t="shared" si="1"/>
        <v>0</v>
      </c>
    </row>
    <row r="42" spans="2:8" ht="37.5">
      <c r="B42" s="230">
        <v>7</v>
      </c>
      <c r="C42" s="236" t="s">
        <v>27</v>
      </c>
      <c r="D42" s="255" t="s">
        <v>512</v>
      </c>
      <c r="E42" s="140" t="s">
        <v>91</v>
      </c>
      <c r="F42" s="128">
        <v>500</v>
      </c>
      <c r="G42" s="142"/>
      <c r="H42" s="86">
        <f t="shared" si="1"/>
        <v>0</v>
      </c>
    </row>
    <row r="43" spans="2:8" ht="18.75">
      <c r="B43" s="230">
        <v>8</v>
      </c>
      <c r="C43" s="236" t="s">
        <v>28</v>
      </c>
      <c r="D43" s="254" t="s">
        <v>220</v>
      </c>
      <c r="E43" s="140" t="s">
        <v>129</v>
      </c>
      <c r="F43" s="141">
        <v>3170</v>
      </c>
      <c r="G43" s="142"/>
      <c r="H43" s="86">
        <f t="shared" si="1"/>
        <v>0</v>
      </c>
    </row>
    <row r="44" spans="2:8" ht="18.75">
      <c r="B44" s="230">
        <v>9</v>
      </c>
      <c r="C44" s="236" t="s">
        <v>221</v>
      </c>
      <c r="D44" s="254" t="s">
        <v>222</v>
      </c>
      <c r="E44" s="140" t="s">
        <v>129</v>
      </c>
      <c r="F44" s="141">
        <v>1272</v>
      </c>
      <c r="G44" s="142"/>
      <c r="H44" s="86">
        <f t="shared" si="1"/>
        <v>0</v>
      </c>
    </row>
    <row r="45" spans="2:8" ht="75">
      <c r="B45" s="230">
        <v>10</v>
      </c>
      <c r="C45" s="236" t="s">
        <v>223</v>
      </c>
      <c r="D45" s="256" t="s">
        <v>224</v>
      </c>
      <c r="E45" s="140" t="s">
        <v>91</v>
      </c>
      <c r="F45" s="141">
        <v>319</v>
      </c>
      <c r="G45" s="142"/>
      <c r="H45" s="86">
        <f t="shared" si="1"/>
        <v>0</v>
      </c>
    </row>
    <row r="46" spans="2:8" ht="24" customHeight="1" thickBot="1">
      <c r="B46" s="232">
        <v>11</v>
      </c>
      <c r="C46" s="237" t="s">
        <v>225</v>
      </c>
      <c r="D46" s="257" t="s">
        <v>226</v>
      </c>
      <c r="E46" s="145" t="s">
        <v>129</v>
      </c>
      <c r="F46" s="146">
        <v>1169</v>
      </c>
      <c r="G46" s="147"/>
      <c r="H46" s="86">
        <f t="shared" si="1"/>
        <v>0</v>
      </c>
    </row>
    <row r="47" spans="2:8" ht="19.5" thickBot="1">
      <c r="B47" s="559" t="s">
        <v>29</v>
      </c>
      <c r="C47" s="560"/>
      <c r="D47" s="560"/>
      <c r="E47" s="560"/>
      <c r="F47" s="560"/>
      <c r="G47" s="561"/>
      <c r="H47" s="120">
        <f>SUM(H40:H46)</f>
        <v>0</v>
      </c>
    </row>
    <row r="48" spans="2:8" ht="18.75">
      <c r="B48" s="234"/>
      <c r="C48" s="235"/>
      <c r="D48" s="530" t="s">
        <v>227</v>
      </c>
      <c r="E48" s="531"/>
      <c r="F48" s="531"/>
      <c r="G48" s="531"/>
      <c r="H48" s="532"/>
    </row>
    <row r="49" spans="2:8" ht="56.25">
      <c r="B49" s="230">
        <v>12</v>
      </c>
      <c r="C49" s="238" t="s">
        <v>31</v>
      </c>
      <c r="D49" s="413" t="s">
        <v>228</v>
      </c>
      <c r="E49" s="140" t="s">
        <v>129</v>
      </c>
      <c r="F49" s="141">
        <v>543</v>
      </c>
      <c r="G49" s="149"/>
      <c r="H49" s="86">
        <f aca="true" t="shared" si="2" ref="H49:H57">F49*G49</f>
        <v>0</v>
      </c>
    </row>
    <row r="50" spans="2:8" ht="56.25">
      <c r="B50" s="230">
        <v>13</v>
      </c>
      <c r="C50" s="238" t="s">
        <v>32</v>
      </c>
      <c r="D50" s="254" t="s">
        <v>229</v>
      </c>
      <c r="E50" s="140" t="s">
        <v>91</v>
      </c>
      <c r="F50" s="141">
        <v>1254</v>
      </c>
      <c r="G50" s="149"/>
      <c r="H50" s="86">
        <f t="shared" si="2"/>
        <v>0</v>
      </c>
    </row>
    <row r="51" spans="2:8" ht="56.25">
      <c r="B51" s="230">
        <v>14</v>
      </c>
      <c r="C51" s="238" t="s">
        <v>106</v>
      </c>
      <c r="D51" s="254" t="s">
        <v>230</v>
      </c>
      <c r="E51" s="140" t="s">
        <v>91</v>
      </c>
      <c r="F51" s="141">
        <v>66</v>
      </c>
      <c r="G51" s="129"/>
      <c r="H51" s="86">
        <f t="shared" si="2"/>
        <v>0</v>
      </c>
    </row>
    <row r="52" spans="2:8" ht="39">
      <c r="B52" s="230">
        <v>15</v>
      </c>
      <c r="C52" s="238" t="s">
        <v>107</v>
      </c>
      <c r="D52" s="255" t="s">
        <v>231</v>
      </c>
      <c r="E52" s="140" t="s">
        <v>129</v>
      </c>
      <c r="F52" s="141">
        <v>4215</v>
      </c>
      <c r="G52" s="149"/>
      <c r="H52" s="86">
        <f t="shared" si="2"/>
        <v>0</v>
      </c>
    </row>
    <row r="53" spans="2:8" ht="56.25">
      <c r="B53" s="230">
        <v>16</v>
      </c>
      <c r="C53" s="238" t="s">
        <v>109</v>
      </c>
      <c r="D53" s="254" t="s">
        <v>232</v>
      </c>
      <c r="E53" s="140" t="s">
        <v>129</v>
      </c>
      <c r="F53" s="141">
        <v>4297</v>
      </c>
      <c r="G53" s="149"/>
      <c r="H53" s="86">
        <f t="shared" si="2"/>
        <v>0</v>
      </c>
    </row>
    <row r="54" spans="2:8" ht="56.25">
      <c r="B54" s="230">
        <v>17</v>
      </c>
      <c r="C54" s="238" t="s">
        <v>233</v>
      </c>
      <c r="D54" s="254" t="s">
        <v>234</v>
      </c>
      <c r="E54" s="140" t="s">
        <v>129</v>
      </c>
      <c r="F54" s="141">
        <v>330</v>
      </c>
      <c r="G54" s="149"/>
      <c r="H54" s="86">
        <f t="shared" si="2"/>
        <v>0</v>
      </c>
    </row>
    <row r="55" spans="2:8" ht="78.75" customHeight="1">
      <c r="B55" s="230">
        <v>18</v>
      </c>
      <c r="C55" s="238" t="s">
        <v>235</v>
      </c>
      <c r="D55" s="254" t="s">
        <v>556</v>
      </c>
      <c r="E55" s="127" t="s">
        <v>128</v>
      </c>
      <c r="F55" s="141">
        <v>359</v>
      </c>
      <c r="G55" s="149"/>
      <c r="H55" s="86">
        <f t="shared" si="2"/>
        <v>0</v>
      </c>
    </row>
    <row r="56" spans="2:8" ht="84.75" customHeight="1">
      <c r="B56" s="230">
        <v>19</v>
      </c>
      <c r="C56" s="238" t="s">
        <v>236</v>
      </c>
      <c r="D56" s="254" t="s">
        <v>557</v>
      </c>
      <c r="E56" s="127" t="s">
        <v>128</v>
      </c>
      <c r="F56" s="141">
        <v>330</v>
      </c>
      <c r="G56" s="149"/>
      <c r="H56" s="86">
        <f t="shared" si="2"/>
        <v>0</v>
      </c>
    </row>
    <row r="57" spans="2:8" ht="82.5" customHeight="1" thickBot="1">
      <c r="B57" s="232">
        <v>20</v>
      </c>
      <c r="C57" s="239" t="s">
        <v>237</v>
      </c>
      <c r="D57" s="257" t="s">
        <v>558</v>
      </c>
      <c r="E57" s="133" t="s">
        <v>128</v>
      </c>
      <c r="F57" s="146">
        <v>330</v>
      </c>
      <c r="G57" s="150"/>
      <c r="H57" s="86">
        <f t="shared" si="2"/>
        <v>0</v>
      </c>
    </row>
    <row r="58" spans="2:8" ht="19.5" thickBot="1">
      <c r="B58" s="565" t="s">
        <v>34</v>
      </c>
      <c r="C58" s="566"/>
      <c r="D58" s="566"/>
      <c r="E58" s="566"/>
      <c r="F58" s="566"/>
      <c r="G58" s="567"/>
      <c r="H58" s="120">
        <f>SUM(H49:H57)</f>
        <v>0</v>
      </c>
    </row>
    <row r="59" spans="2:8" ht="18.75">
      <c r="B59" s="234"/>
      <c r="C59" s="235"/>
      <c r="D59" s="522" t="s">
        <v>238</v>
      </c>
      <c r="E59" s="523"/>
      <c r="F59" s="523"/>
      <c r="G59" s="523"/>
      <c r="H59" s="524"/>
    </row>
    <row r="60" spans="2:8" ht="86.25" customHeight="1">
      <c r="B60" s="240">
        <v>21</v>
      </c>
      <c r="C60" s="231" t="s">
        <v>37</v>
      </c>
      <c r="D60" s="254" t="s">
        <v>559</v>
      </c>
      <c r="E60" s="155" t="s">
        <v>128</v>
      </c>
      <c r="F60" s="141">
        <v>228</v>
      </c>
      <c r="G60" s="156"/>
      <c r="H60" s="86">
        <f>F60*G60</f>
        <v>0</v>
      </c>
    </row>
    <row r="61" spans="2:8" ht="37.5">
      <c r="B61" s="241">
        <v>22</v>
      </c>
      <c r="C61" s="231" t="s">
        <v>38</v>
      </c>
      <c r="D61" s="254" t="s">
        <v>560</v>
      </c>
      <c r="E61" s="127" t="s">
        <v>128</v>
      </c>
      <c r="F61" s="141">
        <v>48</v>
      </c>
      <c r="G61" s="129"/>
      <c r="H61" s="86">
        <f>F61*G61</f>
        <v>0</v>
      </c>
    </row>
    <row r="62" spans="2:8" ht="56.25">
      <c r="B62" s="241">
        <v>23</v>
      </c>
      <c r="C62" s="231" t="s">
        <v>92</v>
      </c>
      <c r="D62" s="254" t="s">
        <v>561</v>
      </c>
      <c r="E62" s="127" t="s">
        <v>128</v>
      </c>
      <c r="F62" s="141">
        <v>16</v>
      </c>
      <c r="G62" s="156"/>
      <c r="H62" s="86">
        <f>F62*G62</f>
        <v>0</v>
      </c>
    </row>
    <row r="63" spans="2:8" ht="67.5" customHeight="1" thickBot="1">
      <c r="B63" s="240">
        <v>24</v>
      </c>
      <c r="C63" s="233" t="s">
        <v>239</v>
      </c>
      <c r="D63" s="257" t="s">
        <v>562</v>
      </c>
      <c r="E63" s="133" t="s">
        <v>128</v>
      </c>
      <c r="F63" s="146">
        <v>15</v>
      </c>
      <c r="G63" s="157"/>
      <c r="H63" s="86">
        <f>F63*G63</f>
        <v>0</v>
      </c>
    </row>
    <row r="64" spans="2:8" ht="23.25" customHeight="1" thickBot="1">
      <c r="B64" s="568" t="s">
        <v>39</v>
      </c>
      <c r="C64" s="569"/>
      <c r="D64" s="569"/>
      <c r="E64" s="569"/>
      <c r="F64" s="569"/>
      <c r="G64" s="570"/>
      <c r="H64" s="120">
        <f>SUM(H60:H63)</f>
        <v>0</v>
      </c>
    </row>
    <row r="65" spans="2:8" ht="23.25" customHeight="1">
      <c r="B65" s="234"/>
      <c r="C65" s="235"/>
      <c r="D65" s="571" t="s">
        <v>240</v>
      </c>
      <c r="E65" s="572"/>
      <c r="F65" s="572"/>
      <c r="G65" s="572"/>
      <c r="H65" s="573"/>
    </row>
    <row r="66" spans="2:8" ht="159.75" customHeight="1">
      <c r="B66" s="241"/>
      <c r="C66" s="242"/>
      <c r="D66" s="255" t="s">
        <v>513</v>
      </c>
      <c r="E66" s="158"/>
      <c r="F66" s="258"/>
      <c r="G66" s="259"/>
      <c r="H66" s="159"/>
    </row>
    <row r="67" spans="2:8" ht="18.75">
      <c r="B67" s="241">
        <v>25</v>
      </c>
      <c r="C67" s="242" t="s">
        <v>40</v>
      </c>
      <c r="D67" s="260" t="s">
        <v>241</v>
      </c>
      <c r="E67" s="160" t="s">
        <v>33</v>
      </c>
      <c r="F67" s="161">
        <v>2</v>
      </c>
      <c r="G67" s="162"/>
      <c r="H67" s="86">
        <f aca="true" t="shared" si="3" ref="H67:H92">F67*G67</f>
        <v>0</v>
      </c>
    </row>
    <row r="68" spans="2:8" ht="56.25">
      <c r="B68" s="243">
        <v>26</v>
      </c>
      <c r="C68" s="242" t="s">
        <v>41</v>
      </c>
      <c r="D68" s="260" t="s">
        <v>242</v>
      </c>
      <c r="E68" s="163" t="s">
        <v>33</v>
      </c>
      <c r="F68" s="161">
        <v>1</v>
      </c>
      <c r="G68" s="162"/>
      <c r="H68" s="86">
        <f t="shared" si="3"/>
        <v>0</v>
      </c>
    </row>
    <row r="69" spans="2:8" ht="18.75">
      <c r="B69" s="243">
        <v>27</v>
      </c>
      <c r="C69" s="242" t="s">
        <v>42</v>
      </c>
      <c r="D69" s="260" t="s">
        <v>243</v>
      </c>
      <c r="E69" s="160" t="s">
        <v>33</v>
      </c>
      <c r="F69" s="161">
        <v>1</v>
      </c>
      <c r="G69" s="164"/>
      <c r="H69" s="86">
        <f t="shared" si="3"/>
        <v>0</v>
      </c>
    </row>
    <row r="70" spans="2:8" ht="18.75">
      <c r="B70" s="241">
        <v>28</v>
      </c>
      <c r="C70" s="242" t="s">
        <v>43</v>
      </c>
      <c r="D70" s="254" t="s">
        <v>244</v>
      </c>
      <c r="E70" s="127" t="s">
        <v>33</v>
      </c>
      <c r="F70" s="128">
        <v>1</v>
      </c>
      <c r="G70" s="165"/>
      <c r="H70" s="86">
        <f t="shared" si="3"/>
        <v>0</v>
      </c>
    </row>
    <row r="71" spans="2:8" ht="56.25">
      <c r="B71" s="243">
        <v>29</v>
      </c>
      <c r="C71" s="242" t="s">
        <v>45</v>
      </c>
      <c r="D71" s="254" t="s">
        <v>245</v>
      </c>
      <c r="E71" s="166" t="s">
        <v>33</v>
      </c>
      <c r="F71" s="141">
        <v>1</v>
      </c>
      <c r="G71" s="167"/>
      <c r="H71" s="86">
        <f t="shared" si="3"/>
        <v>0</v>
      </c>
    </row>
    <row r="72" spans="2:8" ht="18.75">
      <c r="B72" s="243">
        <v>30</v>
      </c>
      <c r="C72" s="242" t="s">
        <v>246</v>
      </c>
      <c r="D72" s="260" t="s">
        <v>247</v>
      </c>
      <c r="E72" s="155" t="s">
        <v>33</v>
      </c>
      <c r="F72" s="141">
        <v>2</v>
      </c>
      <c r="G72" s="168"/>
      <c r="H72" s="86">
        <f t="shared" si="3"/>
        <v>0</v>
      </c>
    </row>
    <row r="73" spans="2:8" ht="18.75">
      <c r="B73" s="243">
        <v>31</v>
      </c>
      <c r="C73" s="242" t="s">
        <v>248</v>
      </c>
      <c r="D73" s="260" t="s">
        <v>249</v>
      </c>
      <c r="E73" s="155" t="s">
        <v>33</v>
      </c>
      <c r="F73" s="141">
        <v>1</v>
      </c>
      <c r="G73" s="168"/>
      <c r="H73" s="86">
        <f t="shared" si="3"/>
        <v>0</v>
      </c>
    </row>
    <row r="74" spans="2:8" ht="18.75">
      <c r="B74" s="243">
        <v>32</v>
      </c>
      <c r="C74" s="242" t="s">
        <v>250</v>
      </c>
      <c r="D74" s="260" t="s">
        <v>251</v>
      </c>
      <c r="E74" s="155" t="s">
        <v>33</v>
      </c>
      <c r="F74" s="141">
        <v>1</v>
      </c>
      <c r="G74" s="168"/>
      <c r="H74" s="86">
        <f t="shared" si="3"/>
        <v>0</v>
      </c>
    </row>
    <row r="75" spans="2:8" ht="18.75">
      <c r="B75" s="244">
        <v>33</v>
      </c>
      <c r="C75" s="245" t="s">
        <v>252</v>
      </c>
      <c r="D75" s="261" t="s">
        <v>253</v>
      </c>
      <c r="E75" s="169" t="s">
        <v>33</v>
      </c>
      <c r="F75" s="170">
        <v>1</v>
      </c>
      <c r="G75" s="171"/>
      <c r="H75" s="86">
        <f t="shared" si="3"/>
        <v>0</v>
      </c>
    </row>
    <row r="76" spans="2:8" ht="123.75" customHeight="1">
      <c r="B76" s="246">
        <v>34</v>
      </c>
      <c r="C76" s="247" t="s">
        <v>254</v>
      </c>
      <c r="D76" s="255" t="s">
        <v>255</v>
      </c>
      <c r="E76" s="169" t="s">
        <v>33</v>
      </c>
      <c r="F76" s="161">
        <v>11</v>
      </c>
      <c r="G76" s="171"/>
      <c r="H76" s="86">
        <f t="shared" si="3"/>
        <v>0</v>
      </c>
    </row>
    <row r="77" spans="2:8" ht="177.75" customHeight="1">
      <c r="B77" s="248"/>
      <c r="C77" s="249"/>
      <c r="D77" s="255" t="s">
        <v>256</v>
      </c>
      <c r="E77" s="173"/>
      <c r="F77" s="174"/>
      <c r="G77" s="175"/>
      <c r="H77" s="176"/>
    </row>
    <row r="78" spans="2:8" ht="18.75">
      <c r="B78" s="250">
        <v>35</v>
      </c>
      <c r="C78" s="251" t="s">
        <v>254</v>
      </c>
      <c r="D78" s="255" t="s">
        <v>257</v>
      </c>
      <c r="E78" s="127" t="s">
        <v>128</v>
      </c>
      <c r="F78" s="128">
        <v>330</v>
      </c>
      <c r="G78" s="165"/>
      <c r="H78" s="86">
        <f t="shared" si="3"/>
        <v>0</v>
      </c>
    </row>
    <row r="79" spans="2:8" ht="18.75">
      <c r="B79" s="243">
        <v>36</v>
      </c>
      <c r="C79" s="231" t="s">
        <v>258</v>
      </c>
      <c r="D79" s="254" t="s">
        <v>259</v>
      </c>
      <c r="E79" s="155" t="s">
        <v>128</v>
      </c>
      <c r="F79" s="141">
        <v>90</v>
      </c>
      <c r="G79" s="168"/>
      <c r="H79" s="86">
        <f t="shared" si="3"/>
        <v>0</v>
      </c>
    </row>
    <row r="80" spans="2:8" ht="18.75">
      <c r="B80" s="243">
        <v>37</v>
      </c>
      <c r="C80" s="231" t="s">
        <v>260</v>
      </c>
      <c r="D80" s="254" t="s">
        <v>261</v>
      </c>
      <c r="E80" s="155" t="s">
        <v>128</v>
      </c>
      <c r="F80" s="141">
        <v>110</v>
      </c>
      <c r="G80" s="168"/>
      <c r="H80" s="86">
        <f t="shared" si="3"/>
        <v>0</v>
      </c>
    </row>
    <row r="81" spans="2:8" ht="18.75">
      <c r="B81" s="243">
        <v>39</v>
      </c>
      <c r="C81" s="231" t="s">
        <v>262</v>
      </c>
      <c r="D81" s="254" t="s">
        <v>263</v>
      </c>
      <c r="E81" s="155" t="s">
        <v>33</v>
      </c>
      <c r="F81" s="141">
        <v>6</v>
      </c>
      <c r="G81" s="168"/>
      <c r="H81" s="86">
        <f t="shared" si="3"/>
        <v>0</v>
      </c>
    </row>
    <row r="82" spans="2:8" ht="18.75">
      <c r="B82" s="243">
        <v>39</v>
      </c>
      <c r="C82" s="231" t="s">
        <v>264</v>
      </c>
      <c r="D82" s="254" t="s">
        <v>265</v>
      </c>
      <c r="E82" s="155" t="s">
        <v>33</v>
      </c>
      <c r="F82" s="141">
        <v>4</v>
      </c>
      <c r="G82" s="168"/>
      <c r="H82" s="86">
        <f t="shared" si="3"/>
        <v>0</v>
      </c>
    </row>
    <row r="83" spans="2:8" ht="18.75">
      <c r="B83" s="243">
        <v>40</v>
      </c>
      <c r="C83" s="231" t="s">
        <v>266</v>
      </c>
      <c r="D83" s="254" t="s">
        <v>267</v>
      </c>
      <c r="E83" s="155" t="s">
        <v>33</v>
      </c>
      <c r="F83" s="146">
        <v>1</v>
      </c>
      <c r="G83" s="167"/>
      <c r="H83" s="86">
        <f t="shared" si="3"/>
        <v>0</v>
      </c>
    </row>
    <row r="84" spans="2:8" ht="18.75">
      <c r="B84" s="243"/>
      <c r="C84" s="242"/>
      <c r="D84" s="262" t="s">
        <v>268</v>
      </c>
      <c r="E84" s="160"/>
      <c r="F84" s="161"/>
      <c r="G84" s="164"/>
      <c r="H84" s="178"/>
    </row>
    <row r="85" spans="2:8" ht="18.75">
      <c r="B85" s="243">
        <v>41</v>
      </c>
      <c r="C85" s="231" t="s">
        <v>269</v>
      </c>
      <c r="D85" s="254" t="s">
        <v>270</v>
      </c>
      <c r="E85" s="127" t="s">
        <v>129</v>
      </c>
      <c r="F85" s="128">
        <v>21.12</v>
      </c>
      <c r="G85" s="165"/>
      <c r="H85" s="86">
        <f t="shared" si="3"/>
        <v>0</v>
      </c>
    </row>
    <row r="86" spans="2:8" ht="18.75">
      <c r="B86" s="243">
        <v>42</v>
      </c>
      <c r="C86" s="231" t="s">
        <v>271</v>
      </c>
      <c r="D86" s="254" t="s">
        <v>272</v>
      </c>
      <c r="E86" s="155" t="s">
        <v>33</v>
      </c>
      <c r="F86" s="141">
        <v>1</v>
      </c>
      <c r="G86" s="168"/>
      <c r="H86" s="86">
        <f t="shared" si="3"/>
        <v>0</v>
      </c>
    </row>
    <row r="87" spans="2:8" ht="18.75">
      <c r="B87" s="243">
        <v>43</v>
      </c>
      <c r="C87" s="231" t="s">
        <v>273</v>
      </c>
      <c r="D87" s="254" t="s">
        <v>274</v>
      </c>
      <c r="E87" s="155" t="s">
        <v>128</v>
      </c>
      <c r="F87" s="141">
        <v>4.5</v>
      </c>
      <c r="G87" s="168"/>
      <c r="H87" s="86">
        <f t="shared" si="3"/>
        <v>0</v>
      </c>
    </row>
    <row r="88" spans="2:8" ht="37.5">
      <c r="B88" s="243">
        <v>43</v>
      </c>
      <c r="C88" s="231" t="s">
        <v>275</v>
      </c>
      <c r="D88" s="254" t="s">
        <v>276</v>
      </c>
      <c r="E88" s="155" t="s">
        <v>129</v>
      </c>
      <c r="F88" s="141">
        <v>5.76</v>
      </c>
      <c r="G88" s="168"/>
      <c r="H88" s="86">
        <f t="shared" si="3"/>
        <v>0</v>
      </c>
    </row>
    <row r="89" spans="2:8" ht="18.75">
      <c r="B89" s="243"/>
      <c r="C89" s="242"/>
      <c r="D89" s="263" t="s">
        <v>277</v>
      </c>
      <c r="E89" s="140"/>
      <c r="F89" s="141"/>
      <c r="G89" s="167"/>
      <c r="H89" s="86">
        <f t="shared" si="3"/>
        <v>0</v>
      </c>
    </row>
    <row r="90" spans="2:8" ht="18.75">
      <c r="B90" s="243">
        <v>44</v>
      </c>
      <c r="C90" s="242" t="s">
        <v>278</v>
      </c>
      <c r="D90" s="254" t="s">
        <v>514</v>
      </c>
      <c r="E90" s="155" t="s">
        <v>33</v>
      </c>
      <c r="F90" s="141">
        <v>1</v>
      </c>
      <c r="G90" s="167"/>
      <c r="H90" s="86">
        <f t="shared" si="3"/>
        <v>0</v>
      </c>
    </row>
    <row r="91" spans="2:8" ht="18.75">
      <c r="B91" s="243">
        <v>45</v>
      </c>
      <c r="C91" s="242" t="s">
        <v>279</v>
      </c>
      <c r="D91" s="254" t="s">
        <v>280</v>
      </c>
      <c r="E91" s="155" t="s">
        <v>33</v>
      </c>
      <c r="F91" s="179">
        <v>1</v>
      </c>
      <c r="G91" s="164"/>
      <c r="H91" s="86">
        <f t="shared" si="3"/>
        <v>0</v>
      </c>
    </row>
    <row r="92" spans="2:8" ht="19.5" thickBot="1">
      <c r="B92" s="252">
        <v>46</v>
      </c>
      <c r="C92" s="253" t="s">
        <v>281</v>
      </c>
      <c r="D92" s="257" t="s">
        <v>282</v>
      </c>
      <c r="E92" s="166" t="s">
        <v>33</v>
      </c>
      <c r="F92" s="180">
        <v>6</v>
      </c>
      <c r="G92" s="181"/>
      <c r="H92" s="86">
        <f t="shared" si="3"/>
        <v>0</v>
      </c>
    </row>
    <row r="93" spans="2:8" ht="22.5" customHeight="1" thickBot="1">
      <c r="B93" s="568" t="s">
        <v>77</v>
      </c>
      <c r="C93" s="569"/>
      <c r="D93" s="569"/>
      <c r="E93" s="569"/>
      <c r="F93" s="569"/>
      <c r="G93" s="570"/>
      <c r="H93" s="120">
        <f>SUM(H67:H92)</f>
        <v>0</v>
      </c>
    </row>
    <row r="94" spans="2:8" ht="19.5" thickBot="1">
      <c r="B94" s="182"/>
      <c r="C94" s="183"/>
      <c r="D94" s="574" t="s">
        <v>283</v>
      </c>
      <c r="E94" s="574"/>
      <c r="F94" s="574"/>
      <c r="G94" s="574"/>
      <c r="H94" s="575"/>
    </row>
    <row r="95" spans="2:8" ht="18.75">
      <c r="B95" s="189"/>
      <c r="C95" s="138"/>
      <c r="D95" s="190" t="s">
        <v>173</v>
      </c>
      <c r="E95" s="191"/>
      <c r="F95" s="125"/>
      <c r="G95" s="192"/>
      <c r="H95" s="193">
        <f>H31</f>
        <v>0</v>
      </c>
    </row>
    <row r="96" spans="2:8" ht="18.75">
      <c r="B96" s="189"/>
      <c r="C96" s="138"/>
      <c r="D96" s="190" t="s">
        <v>79</v>
      </c>
      <c r="E96" s="191"/>
      <c r="F96" s="125"/>
      <c r="G96" s="192"/>
      <c r="H96" s="193">
        <f>H38</f>
        <v>0</v>
      </c>
    </row>
    <row r="97" spans="2:8" ht="18.75">
      <c r="B97" s="194"/>
      <c r="C97" s="195"/>
      <c r="D97" s="196" t="s">
        <v>80</v>
      </c>
      <c r="E97" s="197"/>
      <c r="F97" s="198"/>
      <c r="G97" s="199"/>
      <c r="H97" s="193">
        <f>H47</f>
        <v>0</v>
      </c>
    </row>
    <row r="98" spans="2:8" ht="18.75">
      <c r="B98" s="194"/>
      <c r="C98" s="195"/>
      <c r="D98" s="196" t="s">
        <v>131</v>
      </c>
      <c r="E98" s="197"/>
      <c r="F98" s="198"/>
      <c r="G98" s="199"/>
      <c r="H98" s="193">
        <f>H58</f>
        <v>0</v>
      </c>
    </row>
    <row r="99" spans="2:8" ht="18.75">
      <c r="B99" s="126"/>
      <c r="C99" s="200"/>
      <c r="D99" s="196" t="s">
        <v>284</v>
      </c>
      <c r="E99" s="197"/>
      <c r="F99" s="198"/>
      <c r="G99" s="199"/>
      <c r="H99" s="193">
        <f>H64</f>
        <v>0</v>
      </c>
    </row>
    <row r="100" spans="2:8" ht="19.5" thickBot="1">
      <c r="B100" s="126"/>
      <c r="C100" s="200"/>
      <c r="D100" s="196" t="s">
        <v>285</v>
      </c>
      <c r="E100" s="201"/>
      <c r="F100" s="198"/>
      <c r="G100" s="199"/>
      <c r="H100" s="193">
        <f>H93</f>
        <v>0</v>
      </c>
    </row>
    <row r="101" spans="2:8" ht="19.5" thickBot="1">
      <c r="B101" s="136"/>
      <c r="C101" s="202"/>
      <c r="D101" s="203" t="s">
        <v>286</v>
      </c>
      <c r="E101" s="185"/>
      <c r="F101" s="186"/>
      <c r="G101" s="187"/>
      <c r="H101" s="204">
        <f>SUM(H95:H100)</f>
        <v>0</v>
      </c>
    </row>
    <row r="102" spans="2:8" ht="19.5" thickBot="1">
      <c r="B102" s="205"/>
      <c r="C102" s="206"/>
      <c r="D102" s="207"/>
      <c r="E102" s="208"/>
      <c r="F102" s="209"/>
      <c r="G102" s="210"/>
      <c r="H102" s="154"/>
    </row>
    <row r="103" spans="2:8" ht="19.5" thickBot="1">
      <c r="B103" s="211"/>
      <c r="C103" s="137"/>
      <c r="D103" s="576" t="s">
        <v>287</v>
      </c>
      <c r="E103" s="576"/>
      <c r="F103" s="576"/>
      <c r="G103" s="576"/>
      <c r="H103" s="577"/>
    </row>
    <row r="104" spans="2:8" ht="18.75">
      <c r="B104" s="123"/>
      <c r="C104" s="124"/>
      <c r="D104" s="522" t="s">
        <v>16</v>
      </c>
      <c r="E104" s="523"/>
      <c r="F104" s="523"/>
      <c r="G104" s="523"/>
      <c r="H104" s="524"/>
    </row>
    <row r="105" spans="2:8" ht="63" customHeight="1">
      <c r="B105" s="230">
        <v>1</v>
      </c>
      <c r="C105" s="231" t="s">
        <v>17</v>
      </c>
      <c r="D105" s="254" t="s">
        <v>563</v>
      </c>
      <c r="E105" s="155" t="s">
        <v>128</v>
      </c>
      <c r="F105" s="141">
        <v>64</v>
      </c>
      <c r="G105" s="149"/>
      <c r="H105" s="86">
        <f>F105*G105</f>
        <v>0</v>
      </c>
    </row>
    <row r="106" spans="2:8" ht="42" customHeight="1" thickBot="1">
      <c r="B106" s="230">
        <v>2</v>
      </c>
      <c r="C106" s="231" t="s">
        <v>19</v>
      </c>
      <c r="D106" s="254" t="s">
        <v>288</v>
      </c>
      <c r="E106" s="155" t="s">
        <v>128</v>
      </c>
      <c r="F106" s="141">
        <v>64</v>
      </c>
      <c r="G106" s="149"/>
      <c r="H106" s="86">
        <f>F106*G106</f>
        <v>0</v>
      </c>
    </row>
    <row r="107" spans="2:8" ht="19.5" thickBot="1">
      <c r="B107" s="559" t="s">
        <v>21</v>
      </c>
      <c r="C107" s="560"/>
      <c r="D107" s="560"/>
      <c r="E107" s="560"/>
      <c r="F107" s="560"/>
      <c r="G107" s="561"/>
      <c r="H107" s="120">
        <f>SUM(H105:H106)</f>
        <v>0</v>
      </c>
    </row>
    <row r="108" spans="2:8" ht="18.75">
      <c r="B108" s="172"/>
      <c r="C108" s="414"/>
      <c r="D108" s="525" t="s">
        <v>289</v>
      </c>
      <c r="E108" s="526"/>
      <c r="F108" s="526"/>
      <c r="G108" s="526"/>
      <c r="H108" s="527"/>
    </row>
    <row r="109" spans="2:8" ht="57" customHeight="1">
      <c r="B109" s="252">
        <v>4</v>
      </c>
      <c r="C109" s="231" t="s">
        <v>24</v>
      </c>
      <c r="D109" s="255" t="s">
        <v>515</v>
      </c>
      <c r="E109" s="127" t="s">
        <v>91</v>
      </c>
      <c r="F109" s="128">
        <v>700</v>
      </c>
      <c r="G109" s="415"/>
      <c r="H109" s="395">
        <f aca="true" t="shared" si="4" ref="H109:H114">F109*G109</f>
        <v>0</v>
      </c>
    </row>
    <row r="110" spans="2:8" ht="42" customHeight="1">
      <c r="B110" s="252">
        <v>5</v>
      </c>
      <c r="C110" s="231" t="s">
        <v>25</v>
      </c>
      <c r="D110" s="255" t="s">
        <v>516</v>
      </c>
      <c r="E110" s="140" t="s">
        <v>91</v>
      </c>
      <c r="F110" s="128">
        <v>60</v>
      </c>
      <c r="G110" s="129"/>
      <c r="H110" s="86">
        <f t="shared" si="4"/>
        <v>0</v>
      </c>
    </row>
    <row r="111" spans="2:8" ht="42" customHeight="1">
      <c r="B111" s="252">
        <v>6</v>
      </c>
      <c r="C111" s="231" t="s">
        <v>27</v>
      </c>
      <c r="D111" s="254" t="s">
        <v>290</v>
      </c>
      <c r="E111" s="155" t="s">
        <v>129</v>
      </c>
      <c r="F111" s="141">
        <v>145.15</v>
      </c>
      <c r="G111" s="149"/>
      <c r="H111" s="86">
        <f t="shared" si="4"/>
        <v>0</v>
      </c>
    </row>
    <row r="112" spans="2:8" ht="80.25" customHeight="1">
      <c r="B112" s="252">
        <v>7</v>
      </c>
      <c r="C112" s="231" t="s">
        <v>28</v>
      </c>
      <c r="D112" s="255" t="s">
        <v>291</v>
      </c>
      <c r="E112" s="155" t="s">
        <v>91</v>
      </c>
      <c r="F112" s="141">
        <v>72.17</v>
      </c>
      <c r="G112" s="149"/>
      <c r="H112" s="86">
        <f t="shared" si="4"/>
        <v>0</v>
      </c>
    </row>
    <row r="113" spans="2:8" ht="115.5" customHeight="1">
      <c r="B113" s="252">
        <v>8</v>
      </c>
      <c r="C113" s="264" t="s">
        <v>221</v>
      </c>
      <c r="D113" s="255" t="s">
        <v>551</v>
      </c>
      <c r="E113" s="155" t="s">
        <v>91</v>
      </c>
      <c r="F113" s="141">
        <v>227.3</v>
      </c>
      <c r="G113" s="149"/>
      <c r="H113" s="86">
        <f t="shared" si="4"/>
        <v>0</v>
      </c>
    </row>
    <row r="114" spans="2:8" ht="93.75" customHeight="1" thickBot="1">
      <c r="B114" s="252">
        <v>9</v>
      </c>
      <c r="C114" s="264" t="s">
        <v>223</v>
      </c>
      <c r="D114" s="255" t="s">
        <v>517</v>
      </c>
      <c r="E114" s="166" t="s">
        <v>91</v>
      </c>
      <c r="F114" s="146">
        <v>76.8</v>
      </c>
      <c r="G114" s="150"/>
      <c r="H114" s="86">
        <f t="shared" si="4"/>
        <v>0</v>
      </c>
    </row>
    <row r="115" spans="2:8" ht="19.5" thickBot="1">
      <c r="B115" s="559" t="s">
        <v>29</v>
      </c>
      <c r="C115" s="560"/>
      <c r="D115" s="560"/>
      <c r="E115" s="560"/>
      <c r="F115" s="560"/>
      <c r="G115" s="561"/>
      <c r="H115" s="120">
        <f>SUM(H109:H114)</f>
        <v>0</v>
      </c>
    </row>
    <row r="116" spans="2:8" ht="18.75">
      <c r="B116" s="246"/>
      <c r="C116" s="416"/>
      <c r="D116" s="526" t="s">
        <v>292</v>
      </c>
      <c r="E116" s="526"/>
      <c r="F116" s="526"/>
      <c r="G116" s="526"/>
      <c r="H116" s="527"/>
    </row>
    <row r="117" spans="2:8" ht="77.25" customHeight="1">
      <c r="B117" s="252">
        <v>10</v>
      </c>
      <c r="C117" s="264" t="s">
        <v>31</v>
      </c>
      <c r="D117" s="256" t="s">
        <v>293</v>
      </c>
      <c r="E117" s="127" t="s">
        <v>129</v>
      </c>
      <c r="F117" s="128">
        <v>145.15</v>
      </c>
      <c r="G117" s="415"/>
      <c r="H117" s="395">
        <f>F117*G117</f>
        <v>0</v>
      </c>
    </row>
    <row r="118" spans="2:8" ht="75">
      <c r="B118" s="252">
        <v>11</v>
      </c>
      <c r="C118" s="264" t="s">
        <v>32</v>
      </c>
      <c r="D118" s="265" t="s">
        <v>294</v>
      </c>
      <c r="E118" s="155" t="s">
        <v>91</v>
      </c>
      <c r="F118" s="141">
        <v>87.28</v>
      </c>
      <c r="G118" s="149"/>
      <c r="H118" s="86">
        <f>F118*G118</f>
        <v>0</v>
      </c>
    </row>
    <row r="119" spans="2:8" ht="60.75" customHeight="1">
      <c r="B119" s="252">
        <v>12</v>
      </c>
      <c r="C119" s="264" t="s">
        <v>106</v>
      </c>
      <c r="D119" s="265" t="s">
        <v>295</v>
      </c>
      <c r="E119" s="155" t="s">
        <v>91</v>
      </c>
      <c r="F119" s="141">
        <v>94.48</v>
      </c>
      <c r="G119" s="149"/>
      <c r="H119" s="86">
        <f>F119*G119</f>
        <v>0</v>
      </c>
    </row>
    <row r="120" spans="2:8" ht="60" customHeight="1" thickBot="1">
      <c r="B120" s="252">
        <v>13</v>
      </c>
      <c r="C120" s="264" t="s">
        <v>107</v>
      </c>
      <c r="D120" s="266" t="s">
        <v>564</v>
      </c>
      <c r="E120" s="166" t="s">
        <v>133</v>
      </c>
      <c r="F120" s="146">
        <v>9520.97</v>
      </c>
      <c r="G120" s="150"/>
      <c r="H120" s="86">
        <f>F120*G120</f>
        <v>0</v>
      </c>
    </row>
    <row r="121" spans="2:8" ht="19.5" thickBot="1">
      <c r="B121" s="559" t="s">
        <v>34</v>
      </c>
      <c r="C121" s="560"/>
      <c r="D121" s="560"/>
      <c r="E121" s="560"/>
      <c r="F121" s="560"/>
      <c r="G121" s="561"/>
      <c r="H121" s="120">
        <f>SUM(H117:H120)</f>
        <v>0</v>
      </c>
    </row>
    <row r="122" spans="2:8" ht="18.75">
      <c r="B122" s="234"/>
      <c r="C122" s="235"/>
      <c r="D122" s="522" t="s">
        <v>238</v>
      </c>
      <c r="E122" s="523"/>
      <c r="F122" s="523"/>
      <c r="G122" s="523"/>
      <c r="H122" s="524"/>
    </row>
    <row r="123" spans="2:8" ht="37.5">
      <c r="B123" s="240">
        <v>14</v>
      </c>
      <c r="C123" s="231" t="s">
        <v>37</v>
      </c>
      <c r="D123" s="254" t="s">
        <v>296</v>
      </c>
      <c r="E123" s="155" t="s">
        <v>128</v>
      </c>
      <c r="F123" s="141">
        <v>100</v>
      </c>
      <c r="G123" s="156"/>
      <c r="H123" s="86">
        <f>F123*G123</f>
        <v>0</v>
      </c>
    </row>
    <row r="124" spans="2:8" ht="40.5" customHeight="1">
      <c r="B124" s="241">
        <v>15</v>
      </c>
      <c r="C124" s="231" t="s">
        <v>38</v>
      </c>
      <c r="D124" s="254" t="s">
        <v>297</v>
      </c>
      <c r="E124" s="127" t="s">
        <v>33</v>
      </c>
      <c r="F124" s="141">
        <v>15</v>
      </c>
      <c r="G124" s="129"/>
      <c r="H124" s="86">
        <f>F124*G124</f>
        <v>0</v>
      </c>
    </row>
    <row r="125" spans="2:8" ht="63" customHeight="1" thickBot="1">
      <c r="B125" s="240">
        <v>16</v>
      </c>
      <c r="C125" s="233" t="s">
        <v>92</v>
      </c>
      <c r="D125" s="257" t="s">
        <v>565</v>
      </c>
      <c r="E125" s="127" t="s">
        <v>91</v>
      </c>
      <c r="F125" s="128">
        <v>64</v>
      </c>
      <c r="G125" s="129"/>
      <c r="H125" s="86">
        <f>F125*G125</f>
        <v>0</v>
      </c>
    </row>
    <row r="126" spans="2:8" ht="19.5" thickBot="1">
      <c r="B126" s="559" t="s">
        <v>39</v>
      </c>
      <c r="C126" s="560"/>
      <c r="D126" s="560"/>
      <c r="E126" s="560"/>
      <c r="F126" s="560"/>
      <c r="G126" s="561"/>
      <c r="H126" s="120">
        <f>SUM(H123:H125)</f>
        <v>0</v>
      </c>
    </row>
    <row r="127" spans="2:8" ht="18.75">
      <c r="B127" s="234"/>
      <c r="C127" s="235"/>
      <c r="D127" s="522" t="s">
        <v>298</v>
      </c>
      <c r="E127" s="523"/>
      <c r="F127" s="523"/>
      <c r="G127" s="523"/>
      <c r="H127" s="524"/>
    </row>
    <row r="128" spans="2:8" ht="38.25" thickBot="1">
      <c r="B128" s="240">
        <v>17</v>
      </c>
      <c r="C128" s="233" t="s">
        <v>37</v>
      </c>
      <c r="D128" s="144" t="s">
        <v>299</v>
      </c>
      <c r="E128" s="166" t="s">
        <v>128</v>
      </c>
      <c r="F128" s="146">
        <v>65</v>
      </c>
      <c r="G128" s="157"/>
      <c r="H128" s="86">
        <f>F128*G128</f>
        <v>0</v>
      </c>
    </row>
    <row r="129" spans="2:8" ht="19.5" thickBot="1">
      <c r="B129" s="559" t="s">
        <v>77</v>
      </c>
      <c r="C129" s="560"/>
      <c r="D129" s="560"/>
      <c r="E129" s="560"/>
      <c r="F129" s="560"/>
      <c r="G129" s="561"/>
      <c r="H129" s="120">
        <f>SUM(H128)</f>
        <v>0</v>
      </c>
    </row>
    <row r="130" spans="2:8" ht="19.5" thickBot="1">
      <c r="B130" s="182"/>
      <c r="C130" s="183"/>
      <c r="D130" s="184" t="s">
        <v>300</v>
      </c>
      <c r="E130" s="185"/>
      <c r="F130" s="186"/>
      <c r="G130" s="187"/>
      <c r="H130" s="188"/>
    </row>
    <row r="131" spans="2:8" ht="18.75">
      <c r="B131" s="189"/>
      <c r="C131" s="138"/>
      <c r="D131" s="190" t="s">
        <v>79</v>
      </c>
      <c r="E131" s="191"/>
      <c r="F131" s="125"/>
      <c r="G131" s="192"/>
      <c r="H131" s="193">
        <f>H107</f>
        <v>0</v>
      </c>
    </row>
    <row r="132" spans="2:8" ht="18.75">
      <c r="B132" s="194"/>
      <c r="C132" s="195"/>
      <c r="D132" s="196" t="s">
        <v>301</v>
      </c>
      <c r="E132" s="197"/>
      <c r="F132" s="198"/>
      <c r="G132" s="199"/>
      <c r="H132" s="193">
        <f>H115</f>
        <v>0</v>
      </c>
    </row>
    <row r="133" spans="2:8" ht="18.75">
      <c r="B133" s="194"/>
      <c r="C133" s="195"/>
      <c r="D133" s="196" t="s">
        <v>302</v>
      </c>
      <c r="E133" s="197"/>
      <c r="F133" s="198"/>
      <c r="G133" s="199"/>
      <c r="H133" s="193">
        <f>H121</f>
        <v>0</v>
      </c>
    </row>
    <row r="134" spans="2:8" ht="18.75">
      <c r="B134" s="126"/>
      <c r="C134" s="200"/>
      <c r="D134" s="196" t="s">
        <v>284</v>
      </c>
      <c r="E134" s="197"/>
      <c r="F134" s="198"/>
      <c r="G134" s="199"/>
      <c r="H134" s="193">
        <f>H126</f>
        <v>0</v>
      </c>
    </row>
    <row r="135" spans="2:8" ht="18.75">
      <c r="B135" s="126"/>
      <c r="C135" s="139"/>
      <c r="D135" s="196" t="s">
        <v>303</v>
      </c>
      <c r="E135" s="197"/>
      <c r="F135" s="198"/>
      <c r="G135" s="199"/>
      <c r="H135" s="193">
        <f>H129</f>
        <v>0</v>
      </c>
    </row>
    <row r="136" spans="2:8" ht="19.5" thickBot="1">
      <c r="B136" s="132"/>
      <c r="C136" s="143"/>
      <c r="D136" s="212" t="s">
        <v>304</v>
      </c>
      <c r="E136" s="213"/>
      <c r="F136" s="214"/>
      <c r="G136" s="215"/>
      <c r="H136" s="193">
        <f>SUM(H131:H135)</f>
        <v>0</v>
      </c>
    </row>
    <row r="137" spans="2:8" ht="19.5" thickBot="1">
      <c r="B137" s="136"/>
      <c r="C137" s="148"/>
      <c r="D137" s="203" t="s">
        <v>305</v>
      </c>
      <c r="E137" s="216"/>
      <c r="F137" s="186"/>
      <c r="G137" s="217"/>
      <c r="H137" s="120">
        <f>SUM(H131:H136)</f>
        <v>0</v>
      </c>
    </row>
    <row r="138" spans="2:8" ht="19.5" thickBot="1">
      <c r="B138" s="218"/>
      <c r="C138" s="219"/>
      <c r="D138" s="220"/>
      <c r="E138" s="151"/>
      <c r="F138" s="152"/>
      <c r="G138" s="153"/>
      <c r="H138" s="154"/>
    </row>
    <row r="139" spans="2:8" ht="19.5" thickBot="1">
      <c r="B139" s="556" t="s">
        <v>306</v>
      </c>
      <c r="C139" s="557"/>
      <c r="D139" s="557"/>
      <c r="E139" s="557"/>
      <c r="F139" s="557"/>
      <c r="G139" s="557"/>
      <c r="H139" s="558"/>
    </row>
    <row r="140" spans="2:8" ht="21.75" customHeight="1" thickBot="1">
      <c r="B140" s="578">
        <v>1</v>
      </c>
      <c r="C140" s="579"/>
      <c r="D140" s="580" t="s">
        <v>307</v>
      </c>
      <c r="E140" s="580"/>
      <c r="F140" s="580"/>
      <c r="G140" s="580"/>
      <c r="H140" s="120">
        <f>H137</f>
        <v>0</v>
      </c>
    </row>
    <row r="141" spans="2:8" ht="21" customHeight="1" thickBot="1">
      <c r="B141" s="581"/>
      <c r="C141" s="582"/>
      <c r="D141" s="583" t="s">
        <v>308</v>
      </c>
      <c r="E141" s="583"/>
      <c r="F141" s="583"/>
      <c r="G141" s="583"/>
      <c r="H141" s="120">
        <f>SUM(H140:H140)</f>
        <v>0</v>
      </c>
    </row>
    <row r="143" ht="18.75">
      <c r="D143" s="417" t="s">
        <v>125</v>
      </c>
    </row>
    <row r="144" ht="18.75">
      <c r="D144" s="417" t="s">
        <v>126</v>
      </c>
    </row>
    <row r="145" ht="18.75">
      <c r="D145" s="417" t="s">
        <v>127</v>
      </c>
    </row>
  </sheetData>
  <sheetProtection/>
  <mergeCells count="48">
    <mergeCell ref="D94:H94"/>
    <mergeCell ref="D103:H103"/>
    <mergeCell ref="B140:C140"/>
    <mergeCell ref="D140:G140"/>
    <mergeCell ref="B141:C141"/>
    <mergeCell ref="D141:G141"/>
    <mergeCell ref="B38:G38"/>
    <mergeCell ref="B47:G47"/>
    <mergeCell ref="B58:G58"/>
    <mergeCell ref="B129:G129"/>
    <mergeCell ref="B64:G64"/>
    <mergeCell ref="B93:G93"/>
    <mergeCell ref="D65:H65"/>
    <mergeCell ref="D122:H122"/>
    <mergeCell ref="D127:H127"/>
    <mergeCell ref="D59:H59"/>
    <mergeCell ref="D16:H16"/>
    <mergeCell ref="D17:H17"/>
    <mergeCell ref="D18:H18"/>
    <mergeCell ref="D19:H19"/>
    <mergeCell ref="B31:G31"/>
    <mergeCell ref="B139:H139"/>
    <mergeCell ref="B107:G107"/>
    <mergeCell ref="B115:G115"/>
    <mergeCell ref="B121:G121"/>
    <mergeCell ref="B126:G126"/>
    <mergeCell ref="D10:H10"/>
    <mergeCell ref="D11:H11"/>
    <mergeCell ref="D12:H12"/>
    <mergeCell ref="D13:H13"/>
    <mergeCell ref="D14:H14"/>
    <mergeCell ref="D15:H15"/>
    <mergeCell ref="B1:H1"/>
    <mergeCell ref="B2:H2"/>
    <mergeCell ref="B3:H3"/>
    <mergeCell ref="D4:H4"/>
    <mergeCell ref="D5:H5"/>
    <mergeCell ref="D6:H6"/>
    <mergeCell ref="D7:H7"/>
    <mergeCell ref="D8:H8"/>
    <mergeCell ref="D9:H9"/>
    <mergeCell ref="D104:H104"/>
    <mergeCell ref="D108:H108"/>
    <mergeCell ref="D116:H116"/>
    <mergeCell ref="D32:H32"/>
    <mergeCell ref="D33:H33"/>
    <mergeCell ref="D39:H39"/>
    <mergeCell ref="D48:H48"/>
  </mergeCells>
  <printOptions horizontalCentered="1"/>
  <pageMargins left="0.7" right="0.7" top="0.75" bottom="0.75" header="0.3" footer="0.3"/>
  <pageSetup fitToHeight="0" fitToWidth="1" horizontalDpi="600" verticalDpi="600" orientation="portrait" paperSize="9" scale="62" r:id="rId1"/>
  <rowBreaks count="1" manualBreakCount="1">
    <brk id="12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303"/>
  <sheetViews>
    <sheetView zoomScalePageLayoutView="0" workbookViewId="0" topLeftCell="A288">
      <selection activeCell="D301" sqref="D301"/>
    </sheetView>
  </sheetViews>
  <sheetFormatPr defaultColWidth="9.140625" defaultRowHeight="15"/>
  <cols>
    <col min="1" max="1" width="6.28125" style="0" customWidth="1"/>
    <col min="2" max="2" width="6.421875" style="519" customWidth="1"/>
    <col min="3" max="3" width="6.7109375" style="519" customWidth="1"/>
    <col min="4" max="4" width="51.421875" style="519" customWidth="1"/>
    <col min="5" max="5" width="12.00390625" style="519" customWidth="1"/>
    <col min="6" max="6" width="15.140625" style="519" customWidth="1"/>
    <col min="7" max="7" width="18.8515625" style="519" customWidth="1"/>
    <col min="8" max="8" width="24.28125" style="519" customWidth="1"/>
  </cols>
  <sheetData>
    <row r="1" spans="1:8" ht="85.5" customHeight="1" thickBot="1">
      <c r="A1" s="13"/>
      <c r="B1" s="533" t="s">
        <v>174</v>
      </c>
      <c r="C1" s="534"/>
      <c r="D1" s="534"/>
      <c r="E1" s="534"/>
      <c r="F1" s="534"/>
      <c r="G1" s="534"/>
      <c r="H1" s="669"/>
    </row>
    <row r="2" spans="1:8" ht="19.5" thickBot="1">
      <c r="A2" s="13"/>
      <c r="B2" s="670" t="s">
        <v>135</v>
      </c>
      <c r="C2" s="671"/>
      <c r="D2" s="671"/>
      <c r="E2" s="671"/>
      <c r="F2" s="671"/>
      <c r="G2" s="671"/>
      <c r="H2" s="672"/>
    </row>
    <row r="3" spans="2:9" s="1" customFormat="1" ht="27" customHeight="1">
      <c r="B3" s="597" t="s">
        <v>7</v>
      </c>
      <c r="C3" s="598"/>
      <c r="D3" s="598"/>
      <c r="E3" s="598"/>
      <c r="F3" s="598"/>
      <c r="G3" s="598"/>
      <c r="H3" s="599"/>
      <c r="I3" s="2"/>
    </row>
    <row r="4" spans="1:8" ht="23.25" customHeight="1">
      <c r="A4" s="13"/>
      <c r="B4" s="101"/>
      <c r="C4" s="102"/>
      <c r="D4" s="622" t="s">
        <v>136</v>
      </c>
      <c r="E4" s="623"/>
      <c r="F4" s="623"/>
      <c r="G4" s="623"/>
      <c r="H4" s="624"/>
    </row>
    <row r="5" spans="1:8" ht="69" customHeight="1">
      <c r="A5" s="13"/>
      <c r="B5" s="418"/>
      <c r="C5" s="89" t="s">
        <v>137</v>
      </c>
      <c r="D5" s="625" t="s">
        <v>138</v>
      </c>
      <c r="E5" s="626"/>
      <c r="F5" s="626"/>
      <c r="G5" s="626"/>
      <c r="H5" s="627"/>
    </row>
    <row r="6" spans="1:8" ht="159.75" customHeight="1">
      <c r="A6" s="13"/>
      <c r="B6" s="418"/>
      <c r="C6" s="89" t="s">
        <v>139</v>
      </c>
      <c r="D6" s="625" t="s">
        <v>140</v>
      </c>
      <c r="E6" s="628"/>
      <c r="F6" s="628"/>
      <c r="G6" s="628"/>
      <c r="H6" s="629"/>
    </row>
    <row r="7" spans="1:8" ht="102" customHeight="1">
      <c r="A7" s="13"/>
      <c r="B7" s="18"/>
      <c r="C7" s="34" t="s">
        <v>141</v>
      </c>
      <c r="D7" s="630" t="s">
        <v>142</v>
      </c>
      <c r="E7" s="630"/>
      <c r="F7" s="630"/>
      <c r="G7" s="630"/>
      <c r="H7" s="631"/>
    </row>
    <row r="8" spans="1:8" ht="81.75" customHeight="1">
      <c r="A8" s="13"/>
      <c r="B8" s="19"/>
      <c r="C8" s="20" t="s">
        <v>143</v>
      </c>
      <c r="D8" s="630" t="s">
        <v>203</v>
      </c>
      <c r="E8" s="630"/>
      <c r="F8" s="630"/>
      <c r="G8" s="630"/>
      <c r="H8" s="631"/>
    </row>
    <row r="9" spans="1:8" ht="159" customHeight="1">
      <c r="A9" s="13"/>
      <c r="B9" s="18"/>
      <c r="C9" s="34" t="s">
        <v>144</v>
      </c>
      <c r="D9" s="630" t="s">
        <v>312</v>
      </c>
      <c r="E9" s="630"/>
      <c r="F9" s="630"/>
      <c r="G9" s="630"/>
      <c r="H9" s="631"/>
    </row>
    <row r="10" spans="1:8" ht="106.5" customHeight="1">
      <c r="A10" s="13"/>
      <c r="B10" s="18"/>
      <c r="C10" s="34" t="s">
        <v>145</v>
      </c>
      <c r="D10" s="630" t="s">
        <v>566</v>
      </c>
      <c r="E10" s="630"/>
      <c r="F10" s="630"/>
      <c r="G10" s="630"/>
      <c r="H10" s="631"/>
    </row>
    <row r="11" spans="1:8" ht="45.75" customHeight="1">
      <c r="A11" s="13"/>
      <c r="B11" s="18"/>
      <c r="C11" s="34" t="s">
        <v>146</v>
      </c>
      <c r="D11" s="630" t="s">
        <v>147</v>
      </c>
      <c r="E11" s="630"/>
      <c r="F11" s="630"/>
      <c r="G11" s="630"/>
      <c r="H11" s="631"/>
    </row>
    <row r="12" spans="1:8" ht="85.5" customHeight="1">
      <c r="A12" s="13"/>
      <c r="B12" s="18"/>
      <c r="C12" s="34" t="s">
        <v>148</v>
      </c>
      <c r="D12" s="625" t="s">
        <v>567</v>
      </c>
      <c r="E12" s="628"/>
      <c r="F12" s="628"/>
      <c r="G12" s="628"/>
      <c r="H12" s="629"/>
    </row>
    <row r="13" spans="1:8" ht="89.25" customHeight="1">
      <c r="A13" s="13"/>
      <c r="B13" s="18"/>
      <c r="C13" s="419" t="s">
        <v>149</v>
      </c>
      <c r="D13" s="630" t="s">
        <v>208</v>
      </c>
      <c r="E13" s="630"/>
      <c r="F13" s="630"/>
      <c r="G13" s="630"/>
      <c r="H13" s="631"/>
    </row>
    <row r="14" spans="1:8" ht="41.25" customHeight="1">
      <c r="A14" s="13"/>
      <c r="B14" s="18"/>
      <c r="C14" s="34" t="s">
        <v>150</v>
      </c>
      <c r="D14" s="681" t="s">
        <v>171</v>
      </c>
      <c r="E14" s="682"/>
      <c r="F14" s="682"/>
      <c r="G14" s="682"/>
      <c r="H14" s="683"/>
    </row>
    <row r="15" spans="1:8" ht="211.5" customHeight="1">
      <c r="A15" s="13"/>
      <c r="B15" s="18"/>
      <c r="C15" s="34" t="s">
        <v>151</v>
      </c>
      <c r="D15" s="630" t="s">
        <v>152</v>
      </c>
      <c r="E15" s="630"/>
      <c r="F15" s="630"/>
      <c r="G15" s="630"/>
      <c r="H15" s="631"/>
    </row>
    <row r="16" spans="1:8" ht="171.75" customHeight="1">
      <c r="A16" s="13"/>
      <c r="B16" s="18"/>
      <c r="C16" s="34" t="s">
        <v>153</v>
      </c>
      <c r="D16" s="625" t="s">
        <v>154</v>
      </c>
      <c r="E16" s="628"/>
      <c r="F16" s="628"/>
      <c r="G16" s="628"/>
      <c r="H16" s="629"/>
    </row>
    <row r="17" spans="1:8" ht="112.5" customHeight="1">
      <c r="A17" s="13"/>
      <c r="B17" s="18"/>
      <c r="C17" s="34" t="s">
        <v>155</v>
      </c>
      <c r="D17" s="625" t="s">
        <v>156</v>
      </c>
      <c r="E17" s="628"/>
      <c r="F17" s="628"/>
      <c r="G17" s="628"/>
      <c r="H17" s="629"/>
    </row>
    <row r="18" spans="1:8" ht="77.25" customHeight="1">
      <c r="A18" s="13"/>
      <c r="B18" s="19"/>
      <c r="C18" s="20" t="s">
        <v>157</v>
      </c>
      <c r="D18" s="625" t="s">
        <v>209</v>
      </c>
      <c r="E18" s="628"/>
      <c r="F18" s="628"/>
      <c r="G18" s="628"/>
      <c r="H18" s="629"/>
    </row>
    <row r="19" spans="1:8" ht="78" customHeight="1" thickBot="1">
      <c r="A19" s="13"/>
      <c r="B19" s="420"/>
      <c r="C19" s="421" t="s">
        <v>158</v>
      </c>
      <c r="D19" s="684" t="s">
        <v>159</v>
      </c>
      <c r="E19" s="684"/>
      <c r="F19" s="684"/>
      <c r="G19" s="684"/>
      <c r="H19" s="685"/>
    </row>
    <row r="20" spans="1:9" ht="23.25" customHeight="1" thickBot="1">
      <c r="A20" s="13"/>
      <c r="B20" s="422"/>
      <c r="C20" s="423"/>
      <c r="D20" s="424"/>
      <c r="E20" s="425"/>
      <c r="F20" s="425"/>
      <c r="G20" s="424"/>
      <c r="H20" s="425"/>
      <c r="I20" s="14"/>
    </row>
    <row r="21" spans="2:9" s="8" customFormat="1" ht="57.75" customHeight="1">
      <c r="B21" s="87" t="s">
        <v>9</v>
      </c>
      <c r="C21" s="21" t="s">
        <v>10</v>
      </c>
      <c r="D21" s="21" t="s">
        <v>11</v>
      </c>
      <c r="E21" s="21" t="s">
        <v>12</v>
      </c>
      <c r="F21" s="426" t="s">
        <v>13</v>
      </c>
      <c r="G21" s="274" t="s">
        <v>14</v>
      </c>
      <c r="H21" s="275" t="s">
        <v>15</v>
      </c>
      <c r="I21" s="673"/>
    </row>
    <row r="22" spans="2:9" s="7" customFormat="1" ht="22.5" customHeight="1" thickBot="1">
      <c r="B22" s="101">
        <v>1</v>
      </c>
      <c r="C22" s="102">
        <v>2</v>
      </c>
      <c r="D22" s="22">
        <v>3</v>
      </c>
      <c r="E22" s="22">
        <v>4</v>
      </c>
      <c r="F22" s="103">
        <v>5</v>
      </c>
      <c r="G22" s="276">
        <v>6</v>
      </c>
      <c r="H22" s="277">
        <v>7</v>
      </c>
      <c r="I22" s="673"/>
    </row>
    <row r="23" spans="2:8" s="7" customFormat="1" ht="21" customHeight="1">
      <c r="B23" s="427"/>
      <c r="C23" s="428"/>
      <c r="D23" s="23" t="s">
        <v>160</v>
      </c>
      <c r="E23" s="429"/>
      <c r="F23" s="430"/>
      <c r="G23" s="431"/>
      <c r="H23" s="432"/>
    </row>
    <row r="24" spans="2:8" s="7" customFormat="1" ht="30.75" customHeight="1">
      <c r="B24" s="433"/>
      <c r="C24" s="228">
        <v>0.1</v>
      </c>
      <c r="D24" s="24" t="s">
        <v>162</v>
      </c>
      <c r="E24" s="63" t="s">
        <v>161</v>
      </c>
      <c r="F24" s="81">
        <v>1</v>
      </c>
      <c r="G24" s="434"/>
      <c r="H24" s="86">
        <f aca="true" t="shared" si="0" ref="H24:H29">F24*G24</f>
        <v>0</v>
      </c>
    </row>
    <row r="25" spans="2:8" s="7" customFormat="1" ht="48" customHeight="1">
      <c r="B25" s="433"/>
      <c r="C25" s="228">
        <v>0.2</v>
      </c>
      <c r="D25" s="24" t="s">
        <v>163</v>
      </c>
      <c r="E25" s="63" t="s">
        <v>161</v>
      </c>
      <c r="F25" s="81">
        <v>1</v>
      </c>
      <c r="G25" s="434"/>
      <c r="H25" s="86">
        <f t="shared" si="0"/>
        <v>0</v>
      </c>
    </row>
    <row r="26" spans="2:8" s="7" customFormat="1" ht="34.5" customHeight="1">
      <c r="B26" s="433"/>
      <c r="C26" s="228">
        <v>0.3</v>
      </c>
      <c r="D26" s="24" t="s">
        <v>164</v>
      </c>
      <c r="E26" s="63" t="s">
        <v>161</v>
      </c>
      <c r="F26" s="81">
        <v>1</v>
      </c>
      <c r="G26" s="434"/>
      <c r="H26" s="86">
        <f t="shared" si="0"/>
        <v>0</v>
      </c>
    </row>
    <row r="27" spans="2:8" s="7" customFormat="1" ht="32.25" customHeight="1">
      <c r="B27" s="433"/>
      <c r="C27" s="228">
        <v>0.4</v>
      </c>
      <c r="D27" s="24" t="s">
        <v>165</v>
      </c>
      <c r="E27" s="63" t="s">
        <v>161</v>
      </c>
      <c r="F27" s="81">
        <v>1</v>
      </c>
      <c r="G27" s="434"/>
      <c r="H27" s="86">
        <f t="shared" si="0"/>
        <v>0</v>
      </c>
    </row>
    <row r="28" spans="2:8" s="7" customFormat="1" ht="40.5" customHeight="1">
      <c r="B28" s="433"/>
      <c r="C28" s="228">
        <v>0.5</v>
      </c>
      <c r="D28" s="24" t="s">
        <v>166</v>
      </c>
      <c r="E28" s="63" t="s">
        <v>161</v>
      </c>
      <c r="F28" s="81">
        <v>1</v>
      </c>
      <c r="G28" s="434"/>
      <c r="H28" s="86">
        <f t="shared" si="0"/>
        <v>0</v>
      </c>
    </row>
    <row r="29" spans="2:8" s="7" customFormat="1" ht="43.5" customHeight="1">
      <c r="B29" s="433"/>
      <c r="C29" s="228">
        <v>0.6</v>
      </c>
      <c r="D29" s="24" t="s">
        <v>167</v>
      </c>
      <c r="E29" s="63" t="s">
        <v>161</v>
      </c>
      <c r="F29" s="81">
        <v>1</v>
      </c>
      <c r="G29" s="434"/>
      <c r="H29" s="86">
        <f t="shared" si="0"/>
        <v>0</v>
      </c>
    </row>
    <row r="30" spans="2:8" s="7" customFormat="1" ht="50.25" customHeight="1" thickBot="1">
      <c r="B30" s="435"/>
      <c r="C30" s="228">
        <v>0.7</v>
      </c>
      <c r="D30" s="72" t="s">
        <v>168</v>
      </c>
      <c r="E30" s="358" t="s">
        <v>161</v>
      </c>
      <c r="F30" s="364">
        <v>1</v>
      </c>
      <c r="G30" s="436"/>
      <c r="H30" s="390">
        <f>F30*G30</f>
        <v>0</v>
      </c>
    </row>
    <row r="31" spans="2:8" s="7" customFormat="1" ht="22.5" customHeight="1" thickBot="1">
      <c r="B31" s="674" t="s">
        <v>169</v>
      </c>
      <c r="C31" s="675"/>
      <c r="D31" s="675"/>
      <c r="E31" s="675"/>
      <c r="F31" s="675"/>
      <c r="G31" s="676"/>
      <c r="H31" s="67">
        <f>SUM(H24:H30)</f>
        <v>0</v>
      </c>
    </row>
    <row r="32" spans="2:8" s="1" customFormat="1" ht="39" customHeight="1" thickBot="1">
      <c r="B32" s="642" t="s">
        <v>8</v>
      </c>
      <c r="C32" s="643"/>
      <c r="D32" s="643"/>
      <c r="E32" s="643"/>
      <c r="F32" s="643"/>
      <c r="G32" s="643"/>
      <c r="H32" s="644"/>
    </row>
    <row r="33" spans="2:10" s="1" customFormat="1" ht="18.75">
      <c r="B33" s="51"/>
      <c r="C33" s="48"/>
      <c r="D33" s="686" t="s">
        <v>16</v>
      </c>
      <c r="E33" s="686"/>
      <c r="F33" s="686"/>
      <c r="G33" s="686"/>
      <c r="H33" s="687"/>
      <c r="J33" s="3"/>
    </row>
    <row r="34" spans="2:10" s="1" customFormat="1" ht="29.25" customHeight="1">
      <c r="B34" s="27">
        <v>1</v>
      </c>
      <c r="C34" s="228" t="s">
        <v>17</v>
      </c>
      <c r="D34" s="28" t="s">
        <v>18</v>
      </c>
      <c r="E34" s="38" t="s">
        <v>128</v>
      </c>
      <c r="F34" s="29">
        <v>968.86</v>
      </c>
      <c r="G34" s="30"/>
      <c r="H34" s="86">
        <f>F34*G34</f>
        <v>0</v>
      </c>
      <c r="J34" s="3"/>
    </row>
    <row r="35" spans="2:10" s="1" customFormat="1" ht="43.5" customHeight="1" thickBot="1">
      <c r="B35" s="27">
        <v>2</v>
      </c>
      <c r="C35" s="228" t="s">
        <v>19</v>
      </c>
      <c r="D35" s="28" t="s">
        <v>20</v>
      </c>
      <c r="E35" s="38" t="s">
        <v>128</v>
      </c>
      <c r="F35" s="29">
        <v>13</v>
      </c>
      <c r="G35" s="30"/>
      <c r="H35" s="86">
        <f>F35*G35</f>
        <v>0</v>
      </c>
      <c r="J35" s="3"/>
    </row>
    <row r="36" spans="2:10" s="1" customFormat="1" ht="19.5" customHeight="1" thickBot="1">
      <c r="B36" s="584" t="s">
        <v>21</v>
      </c>
      <c r="C36" s="585"/>
      <c r="D36" s="585"/>
      <c r="E36" s="585"/>
      <c r="F36" s="585"/>
      <c r="G36" s="691"/>
      <c r="H36" s="31">
        <f>SUM(H34:H35)</f>
        <v>0</v>
      </c>
      <c r="J36" s="3"/>
    </row>
    <row r="37" spans="2:10" s="1" customFormat="1" ht="18.75">
      <c r="B37" s="51"/>
      <c r="C37" s="48"/>
      <c r="D37" s="686" t="s">
        <v>22</v>
      </c>
      <c r="E37" s="686"/>
      <c r="F37" s="686"/>
      <c r="G37" s="686"/>
      <c r="H37" s="687"/>
      <c r="J37" s="3"/>
    </row>
    <row r="38" spans="2:10" s="1" customFormat="1" ht="28.5" customHeight="1">
      <c r="B38" s="27"/>
      <c r="C38" s="32"/>
      <c r="D38" s="33" t="s">
        <v>23</v>
      </c>
      <c r="E38" s="34"/>
      <c r="F38" s="35"/>
      <c r="G38" s="36"/>
      <c r="H38" s="37"/>
      <c r="J38" s="3"/>
    </row>
    <row r="39" spans="2:10" s="1" customFormat="1" ht="78" customHeight="1">
      <c r="B39" s="27">
        <v>3</v>
      </c>
      <c r="C39" s="228" t="s">
        <v>24</v>
      </c>
      <c r="D39" s="28" t="s">
        <v>568</v>
      </c>
      <c r="E39" s="38" t="s">
        <v>91</v>
      </c>
      <c r="F39" s="29">
        <v>6090.64</v>
      </c>
      <c r="G39" s="39"/>
      <c r="H39" s="37">
        <f>G39*F39</f>
        <v>0</v>
      </c>
      <c r="I39" s="3"/>
      <c r="J39" s="3"/>
    </row>
    <row r="40" spans="2:10" s="1" customFormat="1" ht="61.5" customHeight="1">
      <c r="B40" s="27">
        <v>4</v>
      </c>
      <c r="C40" s="228" t="s">
        <v>25</v>
      </c>
      <c r="D40" s="28" t="s">
        <v>518</v>
      </c>
      <c r="E40" s="38" t="s">
        <v>91</v>
      </c>
      <c r="F40" s="29">
        <v>133.07</v>
      </c>
      <c r="G40" s="39"/>
      <c r="H40" s="37">
        <f>F40*G40</f>
        <v>0</v>
      </c>
      <c r="J40" s="3"/>
    </row>
    <row r="41" spans="2:10" s="4" customFormat="1" ht="136.5" customHeight="1">
      <c r="B41" s="27">
        <v>5</v>
      </c>
      <c r="C41" s="228" t="s">
        <v>27</v>
      </c>
      <c r="D41" s="28" t="s">
        <v>183</v>
      </c>
      <c r="E41" s="38" t="s">
        <v>129</v>
      </c>
      <c r="F41" s="29">
        <v>5328.73</v>
      </c>
      <c r="G41" s="39"/>
      <c r="H41" s="37">
        <f>F41*G41</f>
        <v>0</v>
      </c>
      <c r="J41" s="5"/>
    </row>
    <row r="42" spans="2:10" s="1" customFormat="1" ht="120.75" customHeight="1" thickBot="1">
      <c r="B42" s="40">
        <v>6</v>
      </c>
      <c r="C42" s="370" t="s">
        <v>28</v>
      </c>
      <c r="D42" s="41" t="s">
        <v>519</v>
      </c>
      <c r="E42" s="42" t="s">
        <v>91</v>
      </c>
      <c r="F42" s="43">
        <v>1065.75</v>
      </c>
      <c r="G42" s="44"/>
      <c r="H42" s="45">
        <f>F42*G42</f>
        <v>0</v>
      </c>
      <c r="J42" s="3"/>
    </row>
    <row r="43" spans="2:10" s="1" customFormat="1" ht="21" customHeight="1" thickBot="1">
      <c r="B43" s="584" t="s">
        <v>29</v>
      </c>
      <c r="C43" s="585"/>
      <c r="D43" s="585"/>
      <c r="E43" s="585"/>
      <c r="F43" s="585"/>
      <c r="G43" s="691"/>
      <c r="H43" s="46">
        <f>SUM(H39:H42)</f>
        <v>0</v>
      </c>
      <c r="J43" s="3"/>
    </row>
    <row r="44" spans="2:10" s="1" customFormat="1" ht="18.75">
      <c r="B44" s="47"/>
      <c r="C44" s="48"/>
      <c r="D44" s="663" t="s">
        <v>30</v>
      </c>
      <c r="E44" s="663"/>
      <c r="F44" s="663"/>
      <c r="G44" s="663"/>
      <c r="H44" s="664"/>
      <c r="J44" s="3"/>
    </row>
    <row r="45" spans="2:10" s="1" customFormat="1" ht="102.75" customHeight="1" thickBot="1">
      <c r="B45" s="27">
        <v>7</v>
      </c>
      <c r="C45" s="228" t="s">
        <v>31</v>
      </c>
      <c r="D45" s="28" t="s">
        <v>189</v>
      </c>
      <c r="E45" s="49" t="s">
        <v>128</v>
      </c>
      <c r="F45" s="50">
        <v>11</v>
      </c>
      <c r="G45" s="39"/>
      <c r="H45" s="37">
        <f>F45*G45</f>
        <v>0</v>
      </c>
      <c r="J45" s="3"/>
    </row>
    <row r="46" spans="2:10" s="1" customFormat="1" ht="18.75" customHeight="1" thickBot="1">
      <c r="B46" s="584" t="s">
        <v>34</v>
      </c>
      <c r="C46" s="585"/>
      <c r="D46" s="585"/>
      <c r="E46" s="585"/>
      <c r="F46" s="585"/>
      <c r="G46" s="691"/>
      <c r="H46" s="31">
        <f>SUM(H45:H45)</f>
        <v>0</v>
      </c>
      <c r="J46" s="3"/>
    </row>
    <row r="47" spans="2:10" s="1" customFormat="1" ht="18.75">
      <c r="B47" s="51"/>
      <c r="C47" s="48"/>
      <c r="D47" s="665" t="s">
        <v>35</v>
      </c>
      <c r="E47" s="665"/>
      <c r="F47" s="665"/>
      <c r="G47" s="665"/>
      <c r="H47" s="666"/>
      <c r="J47" s="3"/>
    </row>
    <row r="48" spans="2:10" s="1" customFormat="1" ht="23.25" customHeight="1">
      <c r="B48" s="27"/>
      <c r="C48" s="52"/>
      <c r="D48" s="53" t="s">
        <v>36</v>
      </c>
      <c r="E48" s="54"/>
      <c r="F48" s="35"/>
      <c r="G48" s="55"/>
      <c r="H48" s="56"/>
      <c r="J48" s="3"/>
    </row>
    <row r="49" spans="2:10" s="1" customFormat="1" ht="100.5" customHeight="1">
      <c r="B49" s="27">
        <v>8</v>
      </c>
      <c r="C49" s="228" t="s">
        <v>37</v>
      </c>
      <c r="D49" s="28" t="s">
        <v>520</v>
      </c>
      <c r="E49" s="38" t="s">
        <v>91</v>
      </c>
      <c r="F49" s="57">
        <v>1395.15</v>
      </c>
      <c r="G49" s="58"/>
      <c r="H49" s="86">
        <f>F49*G49</f>
        <v>0</v>
      </c>
      <c r="J49" s="3"/>
    </row>
    <row r="50" spans="2:10" s="1" customFormat="1" ht="45.75" customHeight="1">
      <c r="B50" s="27">
        <v>9</v>
      </c>
      <c r="C50" s="228" t="s">
        <v>38</v>
      </c>
      <c r="D50" s="28" t="s">
        <v>521</v>
      </c>
      <c r="E50" s="38" t="s">
        <v>129</v>
      </c>
      <c r="F50" s="57">
        <v>3380</v>
      </c>
      <c r="G50" s="58"/>
      <c r="H50" s="86">
        <f>F50*G50</f>
        <v>0</v>
      </c>
      <c r="J50" s="3"/>
    </row>
    <row r="51" spans="2:10" s="1" customFormat="1" ht="48" customHeight="1" thickBot="1">
      <c r="B51" s="27">
        <v>10</v>
      </c>
      <c r="C51" s="228" t="s">
        <v>92</v>
      </c>
      <c r="D51" s="28" t="s">
        <v>522</v>
      </c>
      <c r="E51" s="59" t="s">
        <v>129</v>
      </c>
      <c r="F51" s="57">
        <v>3380</v>
      </c>
      <c r="G51" s="58"/>
      <c r="H51" s="86">
        <f>F51*G51</f>
        <v>0</v>
      </c>
      <c r="J51" s="3"/>
    </row>
    <row r="52" spans="2:10" s="1" customFormat="1" ht="19.5" customHeight="1" thickBot="1">
      <c r="B52" s="437"/>
      <c r="C52" s="438"/>
      <c r="D52" s="667" t="s">
        <v>39</v>
      </c>
      <c r="E52" s="668"/>
      <c r="F52" s="668"/>
      <c r="G52" s="668"/>
      <c r="H52" s="31">
        <f>SUM(H49:H51)</f>
        <v>0</v>
      </c>
      <c r="J52" s="3"/>
    </row>
    <row r="53" spans="2:10" s="1" customFormat="1" ht="193.5" customHeight="1">
      <c r="B53" s="47"/>
      <c r="C53" s="74"/>
      <c r="D53" s="608" t="s">
        <v>193</v>
      </c>
      <c r="E53" s="606"/>
      <c r="F53" s="606"/>
      <c r="G53" s="606"/>
      <c r="H53" s="607"/>
      <c r="J53" s="3"/>
    </row>
    <row r="54" spans="2:10" s="1" customFormat="1" ht="30.75" customHeight="1">
      <c r="B54" s="60"/>
      <c r="C54" s="61"/>
      <c r="D54" s="62" t="s">
        <v>553</v>
      </c>
      <c r="E54" s="63"/>
      <c r="F54" s="439"/>
      <c r="G54" s="113"/>
      <c r="H54" s="56"/>
      <c r="J54" s="3"/>
    </row>
    <row r="55" spans="2:10" s="1" customFormat="1" ht="78.75" customHeight="1">
      <c r="B55" s="64">
        <v>12</v>
      </c>
      <c r="C55" s="61" t="s">
        <v>40</v>
      </c>
      <c r="D55" s="440" t="s">
        <v>194</v>
      </c>
      <c r="E55" s="38" t="s">
        <v>33</v>
      </c>
      <c r="F55" s="75">
        <v>43</v>
      </c>
      <c r="G55" s="434"/>
      <c r="H55" s="86">
        <f>F55*G55</f>
        <v>0</v>
      </c>
      <c r="J55" s="3"/>
    </row>
    <row r="56" spans="2:10" s="1" customFormat="1" ht="81.75" customHeight="1">
      <c r="B56" s="64">
        <v>13</v>
      </c>
      <c r="C56" s="61" t="s">
        <v>41</v>
      </c>
      <c r="D56" s="440" t="s">
        <v>195</v>
      </c>
      <c r="E56" s="38" t="s">
        <v>33</v>
      </c>
      <c r="F56" s="75">
        <v>52</v>
      </c>
      <c r="G56" s="434"/>
      <c r="H56" s="86">
        <f>F56*G56</f>
        <v>0</v>
      </c>
      <c r="J56" s="3"/>
    </row>
    <row r="57" spans="2:10" s="1" customFormat="1" ht="248.25" customHeight="1">
      <c r="B57" s="60"/>
      <c r="C57" s="61" t="s">
        <v>42</v>
      </c>
      <c r="D57" s="440" t="s">
        <v>569</v>
      </c>
      <c r="E57" s="63"/>
      <c r="F57" s="75"/>
      <c r="G57" s="434"/>
      <c r="H57" s="86">
        <f aca="true" t="shared" si="1" ref="H57:H89">F57*G57</f>
        <v>0</v>
      </c>
      <c r="J57" s="3"/>
    </row>
    <row r="58" spans="2:10" s="1" customFormat="1" ht="25.5" customHeight="1">
      <c r="B58" s="64">
        <v>14</v>
      </c>
      <c r="C58" s="61"/>
      <c r="D58" s="440" t="s">
        <v>44</v>
      </c>
      <c r="E58" s="63" t="s">
        <v>33</v>
      </c>
      <c r="F58" s="75">
        <v>2</v>
      </c>
      <c r="G58" s="434"/>
      <c r="H58" s="86">
        <f t="shared" si="1"/>
        <v>0</v>
      </c>
      <c r="J58" s="3"/>
    </row>
    <row r="59" spans="2:10" s="1" customFormat="1" ht="31.5" customHeight="1">
      <c r="B59" s="64">
        <v>15</v>
      </c>
      <c r="C59" s="61"/>
      <c r="D59" s="440" t="s">
        <v>46</v>
      </c>
      <c r="E59" s="63" t="s">
        <v>33</v>
      </c>
      <c r="F59" s="75">
        <v>2</v>
      </c>
      <c r="G59" s="434"/>
      <c r="H59" s="86">
        <f t="shared" si="1"/>
        <v>0</v>
      </c>
      <c r="I59" s="3"/>
      <c r="J59" s="3"/>
    </row>
    <row r="60" spans="2:10" s="1" customFormat="1" ht="28.5" customHeight="1">
      <c r="B60" s="60">
        <v>16</v>
      </c>
      <c r="C60" s="61"/>
      <c r="D60" s="440" t="s">
        <v>47</v>
      </c>
      <c r="E60" s="63" t="s">
        <v>33</v>
      </c>
      <c r="F60" s="75">
        <v>2</v>
      </c>
      <c r="G60" s="434"/>
      <c r="H60" s="86">
        <f t="shared" si="1"/>
        <v>0</v>
      </c>
      <c r="J60" s="3"/>
    </row>
    <row r="61" spans="2:10" s="1" customFormat="1" ht="64.5" customHeight="1">
      <c r="B61" s="64">
        <v>17</v>
      </c>
      <c r="C61" s="61"/>
      <c r="D61" s="440" t="s">
        <v>48</v>
      </c>
      <c r="E61" s="63" t="s">
        <v>33</v>
      </c>
      <c r="F61" s="75">
        <v>2</v>
      </c>
      <c r="G61" s="434"/>
      <c r="H61" s="86">
        <f t="shared" si="1"/>
        <v>0</v>
      </c>
      <c r="J61" s="3"/>
    </row>
    <row r="62" spans="2:10" s="1" customFormat="1" ht="58.5" customHeight="1">
      <c r="B62" s="64">
        <v>18</v>
      </c>
      <c r="C62" s="61"/>
      <c r="D62" s="440" t="s">
        <v>49</v>
      </c>
      <c r="E62" s="63" t="s">
        <v>33</v>
      </c>
      <c r="F62" s="75">
        <v>4</v>
      </c>
      <c r="G62" s="434"/>
      <c r="H62" s="86">
        <f t="shared" si="1"/>
        <v>0</v>
      </c>
      <c r="J62" s="3"/>
    </row>
    <row r="63" spans="2:10" s="1" customFormat="1" ht="31.5" customHeight="1">
      <c r="B63" s="60">
        <v>19</v>
      </c>
      <c r="C63" s="61"/>
      <c r="D63" s="440" t="s">
        <v>50</v>
      </c>
      <c r="E63" s="63" t="s">
        <v>33</v>
      </c>
      <c r="F63" s="75">
        <v>1</v>
      </c>
      <c r="G63" s="434"/>
      <c r="H63" s="86">
        <f t="shared" si="1"/>
        <v>0</v>
      </c>
      <c r="J63" s="3"/>
    </row>
    <row r="64" spans="2:10" s="1" customFormat="1" ht="28.5" customHeight="1">
      <c r="B64" s="64">
        <v>20</v>
      </c>
      <c r="C64" s="61"/>
      <c r="D64" s="440" t="s">
        <v>51</v>
      </c>
      <c r="E64" s="63" t="s">
        <v>33</v>
      </c>
      <c r="F64" s="75">
        <v>1</v>
      </c>
      <c r="G64" s="434"/>
      <c r="H64" s="86">
        <f t="shared" si="1"/>
        <v>0</v>
      </c>
      <c r="J64" s="3"/>
    </row>
    <row r="65" spans="2:10" s="1" customFormat="1" ht="29.25" customHeight="1">
      <c r="B65" s="64">
        <v>21</v>
      </c>
      <c r="C65" s="61"/>
      <c r="D65" s="440" t="s">
        <v>52</v>
      </c>
      <c r="E65" s="63" t="s">
        <v>33</v>
      </c>
      <c r="F65" s="75">
        <v>2</v>
      </c>
      <c r="G65" s="434"/>
      <c r="H65" s="86">
        <f t="shared" si="1"/>
        <v>0</v>
      </c>
      <c r="J65" s="3"/>
    </row>
    <row r="66" spans="2:10" s="1" customFormat="1" ht="30" customHeight="1">
      <c r="B66" s="60">
        <v>22</v>
      </c>
      <c r="C66" s="61"/>
      <c r="D66" s="440" t="s">
        <v>53</v>
      </c>
      <c r="E66" s="63" t="s">
        <v>33</v>
      </c>
      <c r="F66" s="75">
        <v>1</v>
      </c>
      <c r="G66" s="434"/>
      <c r="H66" s="86">
        <f t="shared" si="1"/>
        <v>0</v>
      </c>
      <c r="J66" s="3"/>
    </row>
    <row r="67" spans="2:10" s="1" customFormat="1" ht="29.25" customHeight="1">
      <c r="B67" s="64">
        <v>23</v>
      </c>
      <c r="C67" s="61"/>
      <c r="D67" s="440" t="s">
        <v>54</v>
      </c>
      <c r="E67" s="63" t="s">
        <v>33</v>
      </c>
      <c r="F67" s="75">
        <v>1</v>
      </c>
      <c r="G67" s="434"/>
      <c r="H67" s="86">
        <f t="shared" si="1"/>
        <v>0</v>
      </c>
      <c r="J67" s="3"/>
    </row>
    <row r="68" spans="2:10" s="1" customFormat="1" ht="30.75" customHeight="1">
      <c r="B68" s="60">
        <v>24</v>
      </c>
      <c r="C68" s="61"/>
      <c r="D68" s="440" t="s">
        <v>55</v>
      </c>
      <c r="E68" s="63" t="s">
        <v>33</v>
      </c>
      <c r="F68" s="75">
        <v>1</v>
      </c>
      <c r="G68" s="434"/>
      <c r="H68" s="86">
        <f t="shared" si="1"/>
        <v>0</v>
      </c>
      <c r="J68" s="3"/>
    </row>
    <row r="69" spans="2:10" s="1" customFormat="1" ht="30.75" customHeight="1">
      <c r="B69" s="64">
        <v>25</v>
      </c>
      <c r="C69" s="61"/>
      <c r="D69" s="440" t="s">
        <v>56</v>
      </c>
      <c r="E69" s="63" t="s">
        <v>33</v>
      </c>
      <c r="F69" s="75">
        <v>2</v>
      </c>
      <c r="G69" s="434"/>
      <c r="H69" s="86">
        <f t="shared" si="1"/>
        <v>0</v>
      </c>
      <c r="J69" s="3"/>
    </row>
    <row r="70" spans="2:10" s="1" customFormat="1" ht="29.25" customHeight="1">
      <c r="B70" s="64">
        <v>26</v>
      </c>
      <c r="C70" s="61"/>
      <c r="D70" s="440" t="s">
        <v>57</v>
      </c>
      <c r="E70" s="63" t="s">
        <v>33</v>
      </c>
      <c r="F70" s="75">
        <v>1</v>
      </c>
      <c r="G70" s="434"/>
      <c r="H70" s="86">
        <f t="shared" si="1"/>
        <v>0</v>
      </c>
      <c r="J70" s="3"/>
    </row>
    <row r="71" spans="2:10" s="1" customFormat="1" ht="45" customHeight="1">
      <c r="B71" s="60">
        <v>27</v>
      </c>
      <c r="C71" s="61"/>
      <c r="D71" s="440" t="s">
        <v>58</v>
      </c>
      <c r="E71" s="63" t="s">
        <v>33</v>
      </c>
      <c r="F71" s="75">
        <v>1</v>
      </c>
      <c r="G71" s="434"/>
      <c r="H71" s="86">
        <f t="shared" si="1"/>
        <v>0</v>
      </c>
      <c r="J71" s="3"/>
    </row>
    <row r="72" spans="2:10" s="1" customFormat="1" ht="33.75" customHeight="1">
      <c r="B72" s="60">
        <v>28</v>
      </c>
      <c r="C72" s="61"/>
      <c r="D72" s="440" t="s">
        <v>59</v>
      </c>
      <c r="E72" s="63" t="s">
        <v>33</v>
      </c>
      <c r="F72" s="75">
        <v>2</v>
      </c>
      <c r="G72" s="434"/>
      <c r="H72" s="86">
        <f t="shared" si="1"/>
        <v>0</v>
      </c>
      <c r="J72" s="3"/>
    </row>
    <row r="73" spans="2:10" s="1" customFormat="1" ht="59.25" customHeight="1">
      <c r="B73" s="60">
        <v>29</v>
      </c>
      <c r="C73" s="61"/>
      <c r="D73" s="440" t="s">
        <v>60</v>
      </c>
      <c r="E73" s="63" t="s">
        <v>33</v>
      </c>
      <c r="F73" s="75">
        <v>1</v>
      </c>
      <c r="G73" s="434"/>
      <c r="H73" s="86">
        <f t="shared" si="1"/>
        <v>0</v>
      </c>
      <c r="J73" s="3"/>
    </row>
    <row r="74" spans="2:10" s="1" customFormat="1" ht="57.75" customHeight="1">
      <c r="B74" s="60">
        <v>30</v>
      </c>
      <c r="C74" s="61"/>
      <c r="D74" s="440" t="s">
        <v>61</v>
      </c>
      <c r="E74" s="63" t="s">
        <v>33</v>
      </c>
      <c r="F74" s="75">
        <v>1</v>
      </c>
      <c r="G74" s="434"/>
      <c r="H74" s="86">
        <f t="shared" si="1"/>
        <v>0</v>
      </c>
      <c r="J74" s="3"/>
    </row>
    <row r="75" spans="2:10" s="1" customFormat="1" ht="39" customHeight="1">
      <c r="B75" s="60">
        <v>31</v>
      </c>
      <c r="C75" s="61"/>
      <c r="D75" s="440" t="s">
        <v>62</v>
      </c>
      <c r="E75" s="63" t="s">
        <v>33</v>
      </c>
      <c r="F75" s="75">
        <v>4</v>
      </c>
      <c r="G75" s="434"/>
      <c r="H75" s="86">
        <f t="shared" si="1"/>
        <v>0</v>
      </c>
      <c r="J75" s="3"/>
    </row>
    <row r="76" spans="2:10" s="1" customFormat="1" ht="40.5" customHeight="1">
      <c r="B76" s="60">
        <v>32</v>
      </c>
      <c r="C76" s="61"/>
      <c r="D76" s="440" t="s">
        <v>63</v>
      </c>
      <c r="E76" s="63" t="s">
        <v>33</v>
      </c>
      <c r="F76" s="75">
        <v>14</v>
      </c>
      <c r="G76" s="434"/>
      <c r="H76" s="86">
        <f t="shared" si="1"/>
        <v>0</v>
      </c>
      <c r="J76" s="3"/>
    </row>
    <row r="77" spans="2:10" s="1" customFormat="1" ht="41.25" customHeight="1">
      <c r="B77" s="60">
        <v>33</v>
      </c>
      <c r="C77" s="61"/>
      <c r="D77" s="440" t="s">
        <v>64</v>
      </c>
      <c r="E77" s="63" t="s">
        <v>33</v>
      </c>
      <c r="F77" s="75">
        <v>3</v>
      </c>
      <c r="G77" s="434"/>
      <c r="H77" s="86">
        <f t="shared" si="1"/>
        <v>0</v>
      </c>
      <c r="J77" s="3"/>
    </row>
    <row r="78" spans="2:10" s="1" customFormat="1" ht="39" customHeight="1">
      <c r="B78" s="60">
        <v>34</v>
      </c>
      <c r="C78" s="61"/>
      <c r="D78" s="440" t="s">
        <v>65</v>
      </c>
      <c r="E78" s="63" t="s">
        <v>33</v>
      </c>
      <c r="F78" s="75">
        <v>6</v>
      </c>
      <c r="G78" s="434"/>
      <c r="H78" s="86">
        <f t="shared" si="1"/>
        <v>0</v>
      </c>
      <c r="J78" s="3"/>
    </row>
    <row r="79" spans="2:10" s="1" customFormat="1" ht="30" customHeight="1">
      <c r="B79" s="60">
        <v>35</v>
      </c>
      <c r="C79" s="61"/>
      <c r="D79" s="440" t="s">
        <v>66</v>
      </c>
      <c r="E79" s="63" t="s">
        <v>33</v>
      </c>
      <c r="F79" s="75">
        <v>2</v>
      </c>
      <c r="G79" s="434"/>
      <c r="H79" s="86">
        <f t="shared" si="1"/>
        <v>0</v>
      </c>
      <c r="J79" s="3"/>
    </row>
    <row r="80" spans="2:10" s="1" customFormat="1" ht="40.5" customHeight="1">
      <c r="B80" s="60">
        <v>36</v>
      </c>
      <c r="C80" s="61"/>
      <c r="D80" s="440" t="s">
        <v>67</v>
      </c>
      <c r="E80" s="63" t="s">
        <v>33</v>
      </c>
      <c r="F80" s="75">
        <v>1</v>
      </c>
      <c r="G80" s="434"/>
      <c r="H80" s="86">
        <f t="shared" si="1"/>
        <v>0</v>
      </c>
      <c r="J80" s="3"/>
    </row>
    <row r="81" spans="2:10" s="1" customFormat="1" ht="26.25" customHeight="1">
      <c r="B81" s="60">
        <v>37</v>
      </c>
      <c r="C81" s="61"/>
      <c r="D81" s="440" t="s">
        <v>68</v>
      </c>
      <c r="E81" s="63" t="s">
        <v>33</v>
      </c>
      <c r="F81" s="75">
        <v>1</v>
      </c>
      <c r="G81" s="434"/>
      <c r="H81" s="86">
        <f t="shared" si="1"/>
        <v>0</v>
      </c>
      <c r="J81" s="3"/>
    </row>
    <row r="82" spans="2:10" s="1" customFormat="1" ht="27.75" customHeight="1">
      <c r="B82" s="60">
        <v>38</v>
      </c>
      <c r="C82" s="61"/>
      <c r="D82" s="440" t="s">
        <v>69</v>
      </c>
      <c r="E82" s="63" t="s">
        <v>33</v>
      </c>
      <c r="F82" s="75">
        <v>3</v>
      </c>
      <c r="G82" s="434"/>
      <c r="H82" s="86">
        <f t="shared" si="1"/>
        <v>0</v>
      </c>
      <c r="J82" s="3"/>
    </row>
    <row r="83" spans="2:10" s="1" customFormat="1" ht="26.25" customHeight="1">
      <c r="B83" s="60">
        <v>39</v>
      </c>
      <c r="C83" s="61"/>
      <c r="D83" s="440" t="s">
        <v>70</v>
      </c>
      <c r="E83" s="63" t="s">
        <v>33</v>
      </c>
      <c r="F83" s="75">
        <v>3</v>
      </c>
      <c r="G83" s="434"/>
      <c r="H83" s="86">
        <f t="shared" si="1"/>
        <v>0</v>
      </c>
      <c r="J83" s="3"/>
    </row>
    <row r="84" spans="2:10" s="1" customFormat="1" ht="26.25" customHeight="1">
      <c r="B84" s="60">
        <v>40</v>
      </c>
      <c r="C84" s="61"/>
      <c r="D84" s="440" t="s">
        <v>71</v>
      </c>
      <c r="E84" s="63" t="s">
        <v>33</v>
      </c>
      <c r="F84" s="75">
        <v>1</v>
      </c>
      <c r="G84" s="434"/>
      <c r="H84" s="86">
        <f t="shared" si="1"/>
        <v>0</v>
      </c>
      <c r="J84" s="3"/>
    </row>
    <row r="85" spans="2:10" s="1" customFormat="1" ht="26.25" customHeight="1">
      <c r="B85" s="60">
        <v>41</v>
      </c>
      <c r="C85" s="61"/>
      <c r="D85" s="440" t="s">
        <v>72</v>
      </c>
      <c r="E85" s="63" t="s">
        <v>33</v>
      </c>
      <c r="F85" s="75">
        <v>5</v>
      </c>
      <c r="G85" s="434"/>
      <c r="H85" s="86">
        <f t="shared" si="1"/>
        <v>0</v>
      </c>
      <c r="J85" s="3"/>
    </row>
    <row r="86" spans="2:10" s="1" customFormat="1" ht="39.75" customHeight="1">
      <c r="B86" s="60">
        <v>42</v>
      </c>
      <c r="C86" s="61"/>
      <c r="D86" s="440" t="s">
        <v>73</v>
      </c>
      <c r="E86" s="63" t="s">
        <v>33</v>
      </c>
      <c r="F86" s="75">
        <v>26</v>
      </c>
      <c r="G86" s="434"/>
      <c r="H86" s="86">
        <f t="shared" si="1"/>
        <v>0</v>
      </c>
      <c r="J86" s="3"/>
    </row>
    <row r="87" spans="2:10" s="1" customFormat="1" ht="38.25" customHeight="1">
      <c r="B87" s="60">
        <v>43</v>
      </c>
      <c r="C87" s="61"/>
      <c r="D87" s="440" t="s">
        <v>74</v>
      </c>
      <c r="E87" s="63" t="s">
        <v>33</v>
      </c>
      <c r="F87" s="75">
        <v>26</v>
      </c>
      <c r="G87" s="434"/>
      <c r="H87" s="86">
        <f t="shared" si="1"/>
        <v>0</v>
      </c>
      <c r="J87" s="3"/>
    </row>
    <row r="88" spans="2:10" s="1" customFormat="1" ht="30.75" customHeight="1">
      <c r="B88" s="60">
        <v>44</v>
      </c>
      <c r="C88" s="61" t="s">
        <v>43</v>
      </c>
      <c r="D88" s="440" t="s">
        <v>75</v>
      </c>
      <c r="E88" s="63" t="s">
        <v>33</v>
      </c>
      <c r="F88" s="75">
        <v>64</v>
      </c>
      <c r="G88" s="434"/>
      <c r="H88" s="86">
        <f t="shared" si="1"/>
        <v>0</v>
      </c>
      <c r="J88" s="3"/>
    </row>
    <row r="89" spans="2:10" s="1" customFormat="1" ht="26.25" customHeight="1" thickBot="1">
      <c r="B89" s="60">
        <v>45</v>
      </c>
      <c r="C89" s="61" t="s">
        <v>45</v>
      </c>
      <c r="D89" s="440" t="s">
        <v>76</v>
      </c>
      <c r="E89" s="63" t="s">
        <v>128</v>
      </c>
      <c r="F89" s="75">
        <v>20</v>
      </c>
      <c r="G89" s="434"/>
      <c r="H89" s="86">
        <f t="shared" si="1"/>
        <v>0</v>
      </c>
      <c r="J89" s="3"/>
    </row>
    <row r="90" spans="2:11" s="6" customFormat="1" ht="19.5" customHeight="1" thickBot="1">
      <c r="B90" s="553" t="s">
        <v>77</v>
      </c>
      <c r="C90" s="554"/>
      <c r="D90" s="554"/>
      <c r="E90" s="554"/>
      <c r="F90" s="554"/>
      <c r="G90" s="555"/>
      <c r="H90" s="25">
        <f>SUM(H55:H89)</f>
        <v>0</v>
      </c>
      <c r="I90" s="1"/>
      <c r="J90" s="3"/>
      <c r="K90" s="1"/>
    </row>
    <row r="91" spans="2:11" s="6" customFormat="1" ht="19.5" thickBot="1">
      <c r="B91" s="441"/>
      <c r="C91" s="442"/>
      <c r="D91" s="65"/>
      <c r="E91" s="66"/>
      <c r="F91" s="66"/>
      <c r="G91" s="66"/>
      <c r="H91" s="67"/>
      <c r="I91" s="1"/>
      <c r="J91" s="3"/>
      <c r="K91" s="1"/>
    </row>
    <row r="92" spans="2:8" s="1" customFormat="1" ht="41.25" customHeight="1">
      <c r="B92" s="443"/>
      <c r="C92" s="444"/>
      <c r="D92" s="678" t="s">
        <v>78</v>
      </c>
      <c r="E92" s="679"/>
      <c r="F92" s="679"/>
      <c r="G92" s="680"/>
      <c r="H92" s="445"/>
    </row>
    <row r="93" spans="2:8" s="1" customFormat="1" ht="21" customHeight="1">
      <c r="B93" s="446"/>
      <c r="C93" s="74"/>
      <c r="D93" s="447" t="s">
        <v>173</v>
      </c>
      <c r="E93" s="448"/>
      <c r="F93" s="449"/>
      <c r="G93" s="450"/>
      <c r="H93" s="451">
        <f>H31</f>
        <v>0</v>
      </c>
    </row>
    <row r="94" spans="2:8" s="1" customFormat="1" ht="18.75">
      <c r="B94" s="452"/>
      <c r="C94" s="68"/>
      <c r="D94" s="447" t="s">
        <v>79</v>
      </c>
      <c r="E94" s="448"/>
      <c r="F94" s="449"/>
      <c r="G94" s="450"/>
      <c r="H94" s="451">
        <f>H36</f>
        <v>0</v>
      </c>
    </row>
    <row r="95" spans="2:8" s="1" customFormat="1" ht="18.75">
      <c r="B95" s="453"/>
      <c r="C95" s="454"/>
      <c r="D95" s="447" t="s">
        <v>80</v>
      </c>
      <c r="E95" s="448"/>
      <c r="F95" s="449"/>
      <c r="G95" s="450"/>
      <c r="H95" s="451">
        <f>H43</f>
        <v>0</v>
      </c>
    </row>
    <row r="96" spans="2:8" s="1" customFormat="1" ht="18.75">
      <c r="B96" s="455"/>
      <c r="C96" s="456"/>
      <c r="D96" s="447" t="s">
        <v>81</v>
      </c>
      <c r="E96" s="448"/>
      <c r="F96" s="449"/>
      <c r="G96" s="450"/>
      <c r="H96" s="451">
        <f>H46</f>
        <v>0</v>
      </c>
    </row>
    <row r="97" spans="2:8" s="1" customFormat="1" ht="18.75">
      <c r="B97" s="455"/>
      <c r="C97" s="456"/>
      <c r="D97" s="613" t="s">
        <v>82</v>
      </c>
      <c r="E97" s="614"/>
      <c r="F97" s="614"/>
      <c r="G97" s="614"/>
      <c r="H97" s="451">
        <f>H52</f>
        <v>0</v>
      </c>
    </row>
    <row r="98" spans="2:8" s="1" customFormat="1" ht="19.5" thickBot="1">
      <c r="B98" s="455"/>
      <c r="C98" s="457"/>
      <c r="D98" s="613" t="s">
        <v>83</v>
      </c>
      <c r="E98" s="614"/>
      <c r="F98" s="614"/>
      <c r="G98" s="614"/>
      <c r="H98" s="451">
        <f>H90</f>
        <v>0</v>
      </c>
    </row>
    <row r="99" spans="2:8" s="1" customFormat="1" ht="38.25" customHeight="1" thickBot="1">
      <c r="B99" s="437"/>
      <c r="C99" s="458"/>
      <c r="D99" s="619" t="s">
        <v>84</v>
      </c>
      <c r="E99" s="620"/>
      <c r="F99" s="620" t="s">
        <v>85</v>
      </c>
      <c r="G99" s="621"/>
      <c r="H99" s="25">
        <f>SUM(H93:H98)</f>
        <v>0</v>
      </c>
    </row>
    <row r="100" spans="2:8" s="1" customFormat="1" ht="39" customHeight="1" thickBot="1">
      <c r="B100" s="654" t="s">
        <v>86</v>
      </c>
      <c r="C100" s="655"/>
      <c r="D100" s="655"/>
      <c r="E100" s="655"/>
      <c r="F100" s="655"/>
      <c r="G100" s="655"/>
      <c r="H100" s="656"/>
    </row>
    <row r="101" spans="2:10" s="1" customFormat="1" ht="18.75">
      <c r="B101" s="47"/>
      <c r="C101" s="74"/>
      <c r="D101" s="605" t="s">
        <v>16</v>
      </c>
      <c r="E101" s="606"/>
      <c r="F101" s="606"/>
      <c r="G101" s="606"/>
      <c r="H101" s="607"/>
      <c r="J101" s="3"/>
    </row>
    <row r="102" spans="2:10" s="1" customFormat="1" ht="36" customHeight="1" thickBot="1">
      <c r="B102" s="27">
        <v>1</v>
      </c>
      <c r="C102" s="61" t="s">
        <v>17</v>
      </c>
      <c r="D102" s="69" t="s">
        <v>18</v>
      </c>
      <c r="E102" s="38" t="s">
        <v>128</v>
      </c>
      <c r="F102" s="70">
        <v>487.46</v>
      </c>
      <c r="G102" s="434"/>
      <c r="H102" s="86">
        <f>F102*G102</f>
        <v>0</v>
      </c>
      <c r="J102" s="3"/>
    </row>
    <row r="103" spans="2:10" s="1" customFormat="1" ht="19.5" thickBot="1">
      <c r="B103" s="584" t="s">
        <v>21</v>
      </c>
      <c r="C103" s="585"/>
      <c r="D103" s="585"/>
      <c r="E103" s="585"/>
      <c r="F103" s="585"/>
      <c r="G103" s="586"/>
      <c r="H103" s="25">
        <f>SUM(H102:H102)</f>
        <v>0</v>
      </c>
      <c r="J103" s="3"/>
    </row>
    <row r="104" spans="2:10" s="1" customFormat="1" ht="24" customHeight="1">
      <c r="B104" s="47"/>
      <c r="C104" s="74"/>
      <c r="D104" s="605" t="s">
        <v>22</v>
      </c>
      <c r="E104" s="606"/>
      <c r="F104" s="606"/>
      <c r="G104" s="606"/>
      <c r="H104" s="607"/>
      <c r="J104" s="3"/>
    </row>
    <row r="105" spans="2:10" s="1" customFormat="1" ht="18.75">
      <c r="B105" s="27"/>
      <c r="C105" s="68"/>
      <c r="D105" s="33" t="s">
        <v>23</v>
      </c>
      <c r="E105" s="34"/>
      <c r="F105" s="35"/>
      <c r="G105" s="36"/>
      <c r="H105" s="37"/>
      <c r="J105" s="3"/>
    </row>
    <row r="106" spans="2:10" s="1" customFormat="1" ht="60" customHeight="1">
      <c r="B106" s="27">
        <v>2</v>
      </c>
      <c r="C106" s="61" t="s">
        <v>24</v>
      </c>
      <c r="D106" s="28" t="s">
        <v>570</v>
      </c>
      <c r="E106" s="38" t="s">
        <v>91</v>
      </c>
      <c r="F106" s="70">
        <v>3605.6</v>
      </c>
      <c r="G106" s="71"/>
      <c r="H106" s="37">
        <f>F106*G106</f>
        <v>0</v>
      </c>
      <c r="I106" s="3"/>
      <c r="J106" s="3"/>
    </row>
    <row r="107" spans="2:10" s="1" customFormat="1" ht="65.25" customHeight="1">
      <c r="B107" s="27">
        <v>3</v>
      </c>
      <c r="C107" s="61" t="s">
        <v>25</v>
      </c>
      <c r="D107" s="28" t="s">
        <v>523</v>
      </c>
      <c r="E107" s="38" t="s">
        <v>91</v>
      </c>
      <c r="F107" s="70">
        <v>116.36</v>
      </c>
      <c r="G107" s="434"/>
      <c r="H107" s="37">
        <f>F107*G107</f>
        <v>0</v>
      </c>
      <c r="J107" s="3"/>
    </row>
    <row r="108" spans="2:10" s="1" customFormat="1" ht="145.5" customHeight="1">
      <c r="B108" s="27">
        <v>4</v>
      </c>
      <c r="C108" s="61" t="s">
        <v>27</v>
      </c>
      <c r="D108" s="69" t="s">
        <v>177</v>
      </c>
      <c r="E108" s="38" t="s">
        <v>129</v>
      </c>
      <c r="F108" s="70">
        <v>2681.03</v>
      </c>
      <c r="G108" s="434"/>
      <c r="H108" s="37">
        <f>F108*G108</f>
        <v>0</v>
      </c>
      <c r="J108" s="3"/>
    </row>
    <row r="109" spans="2:10" s="1" customFormat="1" ht="116.25" customHeight="1" thickBot="1">
      <c r="B109" s="40">
        <v>5</v>
      </c>
      <c r="C109" s="61" t="s">
        <v>28</v>
      </c>
      <c r="D109" s="72" t="s">
        <v>524</v>
      </c>
      <c r="E109" s="38" t="s">
        <v>91</v>
      </c>
      <c r="F109" s="73">
        <v>536.21</v>
      </c>
      <c r="G109" s="436"/>
      <c r="H109" s="45">
        <f>F109*G109</f>
        <v>0</v>
      </c>
      <c r="J109" s="3"/>
    </row>
    <row r="110" spans="2:10" s="1" customFormat="1" ht="19.5" thickBot="1">
      <c r="B110" s="584" t="s">
        <v>29</v>
      </c>
      <c r="C110" s="585"/>
      <c r="D110" s="585"/>
      <c r="E110" s="585"/>
      <c r="F110" s="585"/>
      <c r="G110" s="586"/>
      <c r="H110" s="25">
        <f>SUM(H106:H109)</f>
        <v>0</v>
      </c>
      <c r="J110" s="3"/>
    </row>
    <row r="111" spans="2:10" s="1" customFormat="1" ht="18.75">
      <c r="B111" s="47"/>
      <c r="C111" s="74"/>
      <c r="D111" s="608" t="s">
        <v>30</v>
      </c>
      <c r="E111" s="609"/>
      <c r="F111" s="609"/>
      <c r="G111" s="609"/>
      <c r="H111" s="610"/>
      <c r="J111" s="3"/>
    </row>
    <row r="112" spans="2:10" s="1" customFormat="1" ht="102.75" customHeight="1" thickBot="1">
      <c r="B112" s="27">
        <v>6</v>
      </c>
      <c r="C112" s="61" t="s">
        <v>31</v>
      </c>
      <c r="D112" s="28" t="s">
        <v>189</v>
      </c>
      <c r="E112" s="38" t="s">
        <v>128</v>
      </c>
      <c r="F112" s="70">
        <v>21</v>
      </c>
      <c r="G112" s="459"/>
      <c r="H112" s="37">
        <f>F112*G112</f>
        <v>0</v>
      </c>
      <c r="J112" s="3"/>
    </row>
    <row r="113" spans="2:10" s="1" customFormat="1" ht="19.5" thickBot="1">
      <c r="B113" s="584" t="s">
        <v>34</v>
      </c>
      <c r="C113" s="585"/>
      <c r="D113" s="585"/>
      <c r="E113" s="585"/>
      <c r="F113" s="585"/>
      <c r="G113" s="586"/>
      <c r="H113" s="25">
        <f>SUM(H112:H112)</f>
        <v>0</v>
      </c>
      <c r="J113" s="3"/>
    </row>
    <row r="114" spans="2:10" s="1" customFormat="1" ht="18.75">
      <c r="B114" s="47"/>
      <c r="C114" s="74"/>
      <c r="D114" s="616" t="s">
        <v>35</v>
      </c>
      <c r="E114" s="617"/>
      <c r="F114" s="617"/>
      <c r="G114" s="617"/>
      <c r="H114" s="618"/>
      <c r="J114" s="3"/>
    </row>
    <row r="115" spans="2:10" s="1" customFormat="1" ht="18.75">
      <c r="B115" s="27"/>
      <c r="C115" s="52"/>
      <c r="D115" s="53" t="s">
        <v>36</v>
      </c>
      <c r="E115" s="54"/>
      <c r="F115" s="35"/>
      <c r="G115" s="55"/>
      <c r="H115" s="56"/>
      <c r="J115" s="3"/>
    </row>
    <row r="116" spans="2:10" s="1" customFormat="1" ht="100.5" customHeight="1">
      <c r="B116" s="27">
        <v>8</v>
      </c>
      <c r="C116" s="61" t="s">
        <v>37</v>
      </c>
      <c r="D116" s="69" t="s">
        <v>525</v>
      </c>
      <c r="E116" s="38" t="s">
        <v>91</v>
      </c>
      <c r="F116" s="70">
        <v>701.94</v>
      </c>
      <c r="G116" s="434"/>
      <c r="H116" s="86">
        <f>F116*G116</f>
        <v>0</v>
      </c>
      <c r="J116" s="3"/>
    </row>
    <row r="117" spans="2:10" s="1" customFormat="1" ht="42.75" customHeight="1">
      <c r="B117" s="27">
        <v>9</v>
      </c>
      <c r="C117" s="61" t="s">
        <v>38</v>
      </c>
      <c r="D117" s="69" t="s">
        <v>526</v>
      </c>
      <c r="E117" s="38" t="s">
        <v>129</v>
      </c>
      <c r="F117" s="70">
        <v>1704.9</v>
      </c>
      <c r="G117" s="434"/>
      <c r="H117" s="86">
        <f>F117*G117</f>
        <v>0</v>
      </c>
      <c r="J117" s="3"/>
    </row>
    <row r="118" spans="2:10" s="1" customFormat="1" ht="47.25" customHeight="1" thickBot="1">
      <c r="B118" s="27">
        <v>10</v>
      </c>
      <c r="C118" s="61" t="s">
        <v>92</v>
      </c>
      <c r="D118" s="24" t="s">
        <v>527</v>
      </c>
      <c r="E118" s="38" t="s">
        <v>129</v>
      </c>
      <c r="F118" s="70">
        <v>1704.9</v>
      </c>
      <c r="G118" s="434"/>
      <c r="H118" s="86">
        <f>F118*G118</f>
        <v>0</v>
      </c>
      <c r="J118" s="3"/>
    </row>
    <row r="119" spans="2:10" s="1" customFormat="1" ht="19.5" thickBot="1">
      <c r="B119" s="584" t="s">
        <v>39</v>
      </c>
      <c r="C119" s="585"/>
      <c r="D119" s="585"/>
      <c r="E119" s="585"/>
      <c r="F119" s="585"/>
      <c r="G119" s="586"/>
      <c r="H119" s="25">
        <f>SUM(H116:H118)</f>
        <v>0</v>
      </c>
      <c r="J119" s="3"/>
    </row>
    <row r="120" spans="2:8" s="1" customFormat="1" ht="36.75" customHeight="1">
      <c r="B120" s="443"/>
      <c r="C120" s="444"/>
      <c r="D120" s="611" t="s">
        <v>87</v>
      </c>
      <c r="E120" s="612"/>
      <c r="F120" s="612"/>
      <c r="G120" s="650"/>
      <c r="H120" s="445"/>
    </row>
    <row r="121" spans="2:8" s="1" customFormat="1" ht="18.75">
      <c r="B121" s="452"/>
      <c r="C121" s="68"/>
      <c r="D121" s="460" t="s">
        <v>79</v>
      </c>
      <c r="E121" s="448"/>
      <c r="F121" s="449"/>
      <c r="G121" s="450"/>
      <c r="H121" s="451">
        <f>H103</f>
        <v>0</v>
      </c>
    </row>
    <row r="122" spans="2:8" s="1" customFormat="1" ht="18.75">
      <c r="B122" s="453"/>
      <c r="C122" s="454"/>
      <c r="D122" s="447" t="s">
        <v>80</v>
      </c>
      <c r="E122" s="448"/>
      <c r="F122" s="449"/>
      <c r="G122" s="450"/>
      <c r="H122" s="451">
        <f>H110</f>
        <v>0</v>
      </c>
    </row>
    <row r="123" spans="2:8" s="1" customFormat="1" ht="18.75">
      <c r="B123" s="455"/>
      <c r="C123" s="456"/>
      <c r="D123" s="447" t="s">
        <v>81</v>
      </c>
      <c r="E123" s="448"/>
      <c r="F123" s="449"/>
      <c r="G123" s="450"/>
      <c r="H123" s="451">
        <f>H113</f>
        <v>0</v>
      </c>
    </row>
    <row r="124" spans="2:8" s="1" customFormat="1" ht="19.5" thickBot="1">
      <c r="B124" s="455"/>
      <c r="C124" s="456"/>
      <c r="D124" s="613" t="s">
        <v>82</v>
      </c>
      <c r="E124" s="614"/>
      <c r="F124" s="614"/>
      <c r="G124" s="614"/>
      <c r="H124" s="451">
        <f>H119</f>
        <v>0</v>
      </c>
    </row>
    <row r="125" spans="2:8" s="1" customFormat="1" ht="41.25" customHeight="1" thickBot="1">
      <c r="B125" s="437"/>
      <c r="C125" s="458"/>
      <c r="D125" s="651" t="s">
        <v>88</v>
      </c>
      <c r="E125" s="652"/>
      <c r="F125" s="652" t="s">
        <v>85</v>
      </c>
      <c r="G125" s="653"/>
      <c r="H125" s="25">
        <f>SUM(H121:H124)</f>
        <v>0</v>
      </c>
    </row>
    <row r="126" spans="2:8" s="1" customFormat="1" ht="34.5" customHeight="1" thickBot="1">
      <c r="B126" s="654" t="s">
        <v>89</v>
      </c>
      <c r="C126" s="655"/>
      <c r="D126" s="655"/>
      <c r="E126" s="655"/>
      <c r="F126" s="655"/>
      <c r="G126" s="655"/>
      <c r="H126" s="656"/>
    </row>
    <row r="127" spans="2:8" s="1" customFormat="1" ht="18.75">
      <c r="B127" s="47"/>
      <c r="C127" s="74"/>
      <c r="D127" s="605" t="s">
        <v>16</v>
      </c>
      <c r="E127" s="606"/>
      <c r="F127" s="606"/>
      <c r="G127" s="606"/>
      <c r="H127" s="607"/>
    </row>
    <row r="128" spans="2:8" s="1" customFormat="1" ht="27" customHeight="1" thickBot="1">
      <c r="B128" s="27">
        <v>1</v>
      </c>
      <c r="C128" s="61" t="s">
        <v>17</v>
      </c>
      <c r="D128" s="69" t="s">
        <v>90</v>
      </c>
      <c r="E128" s="38" t="s">
        <v>128</v>
      </c>
      <c r="F128" s="70">
        <v>43.29</v>
      </c>
      <c r="G128" s="434"/>
      <c r="H128" s="86">
        <f>F128*G128</f>
        <v>0</v>
      </c>
    </row>
    <row r="129" spans="2:8" s="1" customFormat="1" ht="19.5" thickBot="1">
      <c r="B129" s="584" t="s">
        <v>21</v>
      </c>
      <c r="C129" s="585"/>
      <c r="D129" s="585"/>
      <c r="E129" s="585"/>
      <c r="F129" s="585"/>
      <c r="G129" s="586"/>
      <c r="H129" s="25">
        <f>SUM(H128:H128)</f>
        <v>0</v>
      </c>
    </row>
    <row r="130" spans="2:8" s="1" customFormat="1" ht="18.75">
      <c r="B130" s="47"/>
      <c r="C130" s="74"/>
      <c r="D130" s="605" t="s">
        <v>22</v>
      </c>
      <c r="E130" s="606"/>
      <c r="F130" s="606"/>
      <c r="G130" s="606"/>
      <c r="H130" s="607"/>
    </row>
    <row r="131" spans="2:8" s="1" customFormat="1" ht="18.75">
      <c r="B131" s="27"/>
      <c r="C131" s="68"/>
      <c r="D131" s="33" t="s">
        <v>23</v>
      </c>
      <c r="E131" s="34"/>
      <c r="F131" s="35"/>
      <c r="G131" s="36"/>
      <c r="H131" s="37"/>
    </row>
    <row r="132" spans="2:8" s="1" customFormat="1" ht="87" customHeight="1">
      <c r="B132" s="27">
        <v>2</v>
      </c>
      <c r="C132" s="61" t="s">
        <v>24</v>
      </c>
      <c r="D132" s="24" t="s">
        <v>571</v>
      </c>
      <c r="E132" s="38" t="s">
        <v>91</v>
      </c>
      <c r="F132" s="75">
        <v>200.77</v>
      </c>
      <c r="G132" s="76"/>
      <c r="H132" s="37">
        <f>F132*G132</f>
        <v>0</v>
      </c>
    </row>
    <row r="133" spans="2:8" s="1" customFormat="1" ht="58.5" customHeight="1">
      <c r="B133" s="27">
        <v>3</v>
      </c>
      <c r="C133" s="61" t="s">
        <v>25</v>
      </c>
      <c r="D133" s="28" t="s">
        <v>523</v>
      </c>
      <c r="E133" s="50" t="s">
        <v>91</v>
      </c>
      <c r="F133" s="461">
        <v>13.96</v>
      </c>
      <c r="G133" s="462"/>
      <c r="H133" s="37">
        <f>F133*G133</f>
        <v>0</v>
      </c>
    </row>
    <row r="134" spans="2:8" s="1" customFormat="1" ht="137.25" customHeight="1">
      <c r="B134" s="27">
        <v>4</v>
      </c>
      <c r="C134" s="61" t="s">
        <v>27</v>
      </c>
      <c r="D134" s="24" t="s">
        <v>177</v>
      </c>
      <c r="E134" s="38" t="s">
        <v>129</v>
      </c>
      <c r="F134" s="75">
        <v>238.1</v>
      </c>
      <c r="G134" s="76"/>
      <c r="H134" s="37">
        <f>F134*G134</f>
        <v>0</v>
      </c>
    </row>
    <row r="135" spans="2:8" s="1" customFormat="1" ht="116.25" customHeight="1" thickBot="1">
      <c r="B135" s="40">
        <v>5</v>
      </c>
      <c r="C135" s="61" t="s">
        <v>28</v>
      </c>
      <c r="D135" s="24" t="s">
        <v>528</v>
      </c>
      <c r="E135" s="38" t="s">
        <v>129</v>
      </c>
      <c r="F135" s="75">
        <v>47.62</v>
      </c>
      <c r="G135" s="76"/>
      <c r="H135" s="45">
        <f>F135*G135</f>
        <v>0</v>
      </c>
    </row>
    <row r="136" spans="2:8" s="1" customFormat="1" ht="19.5" thickBot="1">
      <c r="B136" s="584" t="s">
        <v>29</v>
      </c>
      <c r="C136" s="585"/>
      <c r="D136" s="585"/>
      <c r="E136" s="585"/>
      <c r="F136" s="585"/>
      <c r="G136" s="586"/>
      <c r="H136" s="25">
        <f>SUM(H132:H135)</f>
        <v>0</v>
      </c>
    </row>
    <row r="137" spans="2:8" s="1" customFormat="1" ht="18.75">
      <c r="B137" s="47"/>
      <c r="C137" s="74"/>
      <c r="D137" s="616" t="s">
        <v>130</v>
      </c>
      <c r="E137" s="617"/>
      <c r="F137" s="617"/>
      <c r="G137" s="617"/>
      <c r="H137" s="618"/>
    </row>
    <row r="138" spans="2:8" s="1" customFormat="1" ht="18.75">
      <c r="B138" s="27"/>
      <c r="C138" s="52"/>
      <c r="D138" s="53" t="s">
        <v>36</v>
      </c>
      <c r="E138" s="54"/>
      <c r="F138" s="35"/>
      <c r="G138" s="55"/>
      <c r="H138" s="56"/>
    </row>
    <row r="139" spans="2:8" s="1" customFormat="1" ht="97.5" customHeight="1">
      <c r="B139" s="27">
        <v>6</v>
      </c>
      <c r="C139" s="61" t="s">
        <v>31</v>
      </c>
      <c r="D139" s="24" t="s">
        <v>525</v>
      </c>
      <c r="E139" s="38" t="s">
        <v>91</v>
      </c>
      <c r="F139" s="75">
        <v>62.34</v>
      </c>
      <c r="G139" s="76"/>
      <c r="H139" s="86">
        <f>F139*G139</f>
        <v>0</v>
      </c>
    </row>
    <row r="140" spans="2:8" s="1" customFormat="1" ht="40.5" customHeight="1">
      <c r="B140" s="27">
        <v>7</v>
      </c>
      <c r="C140" s="61" t="s">
        <v>32</v>
      </c>
      <c r="D140" s="24" t="s">
        <v>526</v>
      </c>
      <c r="E140" s="38" t="s">
        <v>129</v>
      </c>
      <c r="F140" s="75">
        <v>139.55</v>
      </c>
      <c r="G140" s="76"/>
      <c r="H140" s="86">
        <f>F140*G140</f>
        <v>0</v>
      </c>
    </row>
    <row r="141" spans="2:8" s="1" customFormat="1" ht="39.75" customHeight="1" thickBot="1">
      <c r="B141" s="27">
        <v>8</v>
      </c>
      <c r="C141" s="61" t="s">
        <v>106</v>
      </c>
      <c r="D141" s="24" t="s">
        <v>527</v>
      </c>
      <c r="E141" s="38" t="s">
        <v>129</v>
      </c>
      <c r="F141" s="75">
        <f>F140</f>
        <v>139.55</v>
      </c>
      <c r="G141" s="76"/>
      <c r="H141" s="86">
        <f>F141*G141</f>
        <v>0</v>
      </c>
    </row>
    <row r="142" spans="2:8" s="1" customFormat="1" ht="19.5" thickBot="1">
      <c r="B142" s="584" t="s">
        <v>39</v>
      </c>
      <c r="C142" s="585"/>
      <c r="D142" s="585"/>
      <c r="E142" s="585"/>
      <c r="F142" s="585"/>
      <c r="G142" s="586"/>
      <c r="H142" s="25">
        <f>SUM(H139:H141)</f>
        <v>0</v>
      </c>
    </row>
    <row r="143" spans="2:8" s="1" customFormat="1" ht="39" customHeight="1">
      <c r="B143" s="443"/>
      <c r="C143" s="444"/>
      <c r="D143" s="611" t="s">
        <v>93</v>
      </c>
      <c r="E143" s="612"/>
      <c r="F143" s="612"/>
      <c r="G143" s="650"/>
      <c r="H143" s="445"/>
    </row>
    <row r="144" spans="2:8" s="1" customFormat="1" ht="18.75">
      <c r="B144" s="452"/>
      <c r="C144" s="68"/>
      <c r="D144" s="447" t="s">
        <v>79</v>
      </c>
      <c r="E144" s="448"/>
      <c r="F144" s="449"/>
      <c r="G144" s="450"/>
      <c r="H144" s="451">
        <f>H129</f>
        <v>0</v>
      </c>
    </row>
    <row r="145" spans="2:8" s="1" customFormat="1" ht="18.75">
      <c r="B145" s="453"/>
      <c r="C145" s="454"/>
      <c r="D145" s="447" t="s">
        <v>80</v>
      </c>
      <c r="E145" s="448"/>
      <c r="F145" s="449"/>
      <c r="G145" s="450"/>
      <c r="H145" s="451">
        <f>H136</f>
        <v>0</v>
      </c>
    </row>
    <row r="146" spans="2:8" s="1" customFormat="1" ht="18.75">
      <c r="B146" s="455"/>
      <c r="C146" s="456"/>
      <c r="D146" s="613" t="s">
        <v>131</v>
      </c>
      <c r="E146" s="614"/>
      <c r="F146" s="614"/>
      <c r="G146" s="614"/>
      <c r="H146" s="451">
        <f>H142</f>
        <v>0</v>
      </c>
    </row>
    <row r="147" spans="2:9" s="1" customFormat="1" ht="39" customHeight="1" thickBot="1">
      <c r="B147" s="463"/>
      <c r="C147" s="464"/>
      <c r="D147" s="657" t="s">
        <v>94</v>
      </c>
      <c r="E147" s="658"/>
      <c r="F147" s="658" t="s">
        <v>85</v>
      </c>
      <c r="G147" s="659"/>
      <c r="H147" s="465">
        <f>SUM(H144:H146)</f>
        <v>0</v>
      </c>
      <c r="I147" s="12"/>
    </row>
    <row r="148" spans="2:8" s="1" customFormat="1" ht="15.75" customHeight="1" thickBot="1">
      <c r="B148" s="466"/>
      <c r="C148" s="467"/>
      <c r="D148" s="468"/>
      <c r="E148" s="468"/>
      <c r="F148" s="468"/>
      <c r="G148" s="468"/>
      <c r="H148" s="469"/>
    </row>
    <row r="149" spans="2:8" s="1" customFormat="1" ht="22.5" customHeight="1" thickBot="1">
      <c r="B149" s="642" t="s">
        <v>95</v>
      </c>
      <c r="C149" s="643"/>
      <c r="D149" s="643"/>
      <c r="E149" s="643"/>
      <c r="F149" s="643"/>
      <c r="G149" s="643"/>
      <c r="H149" s="644"/>
    </row>
    <row r="150" spans="2:8" s="1" customFormat="1" ht="42" customHeight="1" thickBot="1">
      <c r="B150" s="645">
        <v>1</v>
      </c>
      <c r="C150" s="646"/>
      <c r="D150" s="647" t="s">
        <v>96</v>
      </c>
      <c r="E150" s="648"/>
      <c r="F150" s="648" t="s">
        <v>85</v>
      </c>
      <c r="G150" s="649"/>
      <c r="H150" s="470">
        <f>H99</f>
        <v>0</v>
      </c>
    </row>
    <row r="151" spans="2:8" s="1" customFormat="1" ht="39" customHeight="1" thickBot="1">
      <c r="B151" s="592">
        <v>2</v>
      </c>
      <c r="C151" s="593"/>
      <c r="D151" s="589" t="s">
        <v>97</v>
      </c>
      <c r="E151" s="590"/>
      <c r="F151" s="590" t="s">
        <v>85</v>
      </c>
      <c r="G151" s="591"/>
      <c r="H151" s="25">
        <f>H125</f>
        <v>0</v>
      </c>
    </row>
    <row r="152" spans="2:8" s="1" customFormat="1" ht="38.25" customHeight="1" thickBot="1">
      <c r="B152" s="632">
        <v>3</v>
      </c>
      <c r="C152" s="633"/>
      <c r="D152" s="634" t="s">
        <v>98</v>
      </c>
      <c r="E152" s="635"/>
      <c r="F152" s="635" t="s">
        <v>85</v>
      </c>
      <c r="G152" s="636"/>
      <c r="H152" s="67">
        <f>H147</f>
        <v>0</v>
      </c>
    </row>
    <row r="153" spans="2:8" s="1" customFormat="1" ht="34.5" customHeight="1" thickBot="1">
      <c r="B153" s="471"/>
      <c r="C153" s="472"/>
      <c r="D153" s="640" t="s">
        <v>132</v>
      </c>
      <c r="E153" s="641"/>
      <c r="F153" s="641"/>
      <c r="G153" s="641"/>
      <c r="H153" s="25">
        <f>SUM(H150:H152)</f>
        <v>0</v>
      </c>
    </row>
    <row r="154" spans="2:9" s="1" customFormat="1" ht="34.5" customHeight="1" thickBot="1">
      <c r="B154" s="472"/>
      <c r="C154" s="473"/>
      <c r="D154" s="474"/>
      <c r="E154" s="474"/>
      <c r="F154" s="474"/>
      <c r="G154" s="474"/>
      <c r="H154" s="475"/>
      <c r="I154" s="15"/>
    </row>
    <row r="155" spans="1:8" ht="94.5" customHeight="1" thickBot="1">
      <c r="A155" s="13"/>
      <c r="B155" s="677" t="s">
        <v>174</v>
      </c>
      <c r="C155" s="543"/>
      <c r="D155" s="543"/>
      <c r="E155" s="543"/>
      <c r="F155" s="543"/>
      <c r="G155" s="543"/>
      <c r="H155" s="544"/>
    </row>
    <row r="156" spans="1:8" ht="18.75">
      <c r="A156" s="13"/>
      <c r="B156" s="670" t="s">
        <v>135</v>
      </c>
      <c r="C156" s="671"/>
      <c r="D156" s="671"/>
      <c r="E156" s="671"/>
      <c r="F156" s="671"/>
      <c r="G156" s="671"/>
      <c r="H156" s="672"/>
    </row>
    <row r="157" spans="2:8" s="7" customFormat="1" ht="39" customHeight="1" thickBot="1">
      <c r="B157" s="637" t="s">
        <v>170</v>
      </c>
      <c r="C157" s="638"/>
      <c r="D157" s="638"/>
      <c r="E157" s="638"/>
      <c r="F157" s="638"/>
      <c r="G157" s="638"/>
      <c r="H157" s="639"/>
    </row>
    <row r="158" spans="1:8" ht="18.75">
      <c r="A158" s="13"/>
      <c r="B158" s="101"/>
      <c r="C158" s="102"/>
      <c r="D158" s="622" t="s">
        <v>136</v>
      </c>
      <c r="E158" s="623"/>
      <c r="F158" s="623"/>
      <c r="G158" s="623"/>
      <c r="H158" s="624"/>
    </row>
    <row r="159" spans="1:8" ht="69" customHeight="1">
      <c r="A159" s="13"/>
      <c r="B159" s="418"/>
      <c r="C159" s="89" t="s">
        <v>137</v>
      </c>
      <c r="D159" s="625" t="s">
        <v>138</v>
      </c>
      <c r="E159" s="626"/>
      <c r="F159" s="626"/>
      <c r="G159" s="626"/>
      <c r="H159" s="627"/>
    </row>
    <row r="160" spans="1:8" ht="153" customHeight="1">
      <c r="A160" s="13"/>
      <c r="B160" s="418"/>
      <c r="C160" s="89" t="s">
        <v>139</v>
      </c>
      <c r="D160" s="625" t="s">
        <v>140</v>
      </c>
      <c r="E160" s="628"/>
      <c r="F160" s="628"/>
      <c r="G160" s="628"/>
      <c r="H160" s="629"/>
    </row>
    <row r="161" spans="1:8" ht="102" customHeight="1">
      <c r="A161" s="13"/>
      <c r="B161" s="18"/>
      <c r="C161" s="34" t="s">
        <v>141</v>
      </c>
      <c r="D161" s="630" t="s">
        <v>142</v>
      </c>
      <c r="E161" s="630"/>
      <c r="F161" s="630"/>
      <c r="G161" s="630"/>
      <c r="H161" s="631"/>
    </row>
    <row r="162" spans="1:8" ht="75" customHeight="1">
      <c r="A162" s="13"/>
      <c r="B162" s="19"/>
      <c r="C162" s="20" t="s">
        <v>143</v>
      </c>
      <c r="D162" s="630" t="s">
        <v>203</v>
      </c>
      <c r="E162" s="630"/>
      <c r="F162" s="630"/>
      <c r="G162" s="630"/>
      <c r="H162" s="631"/>
    </row>
    <row r="163" spans="1:8" ht="132" customHeight="1">
      <c r="A163" s="13"/>
      <c r="B163" s="18"/>
      <c r="C163" s="34" t="s">
        <v>144</v>
      </c>
      <c r="D163" s="630" t="s">
        <v>312</v>
      </c>
      <c r="E163" s="630"/>
      <c r="F163" s="630"/>
      <c r="G163" s="630"/>
      <c r="H163" s="631"/>
    </row>
    <row r="164" spans="1:8" ht="105.75" customHeight="1">
      <c r="A164" s="13"/>
      <c r="B164" s="18"/>
      <c r="C164" s="34" t="s">
        <v>145</v>
      </c>
      <c r="D164" s="630" t="s">
        <v>566</v>
      </c>
      <c r="E164" s="630"/>
      <c r="F164" s="630"/>
      <c r="G164" s="630"/>
      <c r="H164" s="631"/>
    </row>
    <row r="165" spans="1:8" ht="40.5" customHeight="1">
      <c r="A165" s="13"/>
      <c r="B165" s="18"/>
      <c r="C165" s="34" t="s">
        <v>146</v>
      </c>
      <c r="D165" s="630" t="s">
        <v>147</v>
      </c>
      <c r="E165" s="630"/>
      <c r="F165" s="630"/>
      <c r="G165" s="630"/>
      <c r="H165" s="631"/>
    </row>
    <row r="166" spans="1:8" ht="63.75" customHeight="1">
      <c r="A166" s="13"/>
      <c r="B166" s="18"/>
      <c r="C166" s="34" t="s">
        <v>148</v>
      </c>
      <c r="D166" s="625" t="s">
        <v>567</v>
      </c>
      <c r="E166" s="628"/>
      <c r="F166" s="628"/>
      <c r="G166" s="628"/>
      <c r="H166" s="629"/>
    </row>
    <row r="167" spans="1:8" ht="87" customHeight="1">
      <c r="A167" s="13"/>
      <c r="B167" s="18"/>
      <c r="C167" s="419" t="s">
        <v>149</v>
      </c>
      <c r="D167" s="630" t="s">
        <v>208</v>
      </c>
      <c r="E167" s="630"/>
      <c r="F167" s="630"/>
      <c r="G167" s="630"/>
      <c r="H167" s="631"/>
    </row>
    <row r="168" spans="1:8" ht="39" customHeight="1">
      <c r="A168" s="13"/>
      <c r="B168" s="18"/>
      <c r="C168" s="34" t="s">
        <v>150</v>
      </c>
      <c r="D168" s="681" t="s">
        <v>171</v>
      </c>
      <c r="E168" s="682"/>
      <c r="F168" s="682"/>
      <c r="G168" s="682"/>
      <c r="H168" s="683"/>
    </row>
    <row r="169" spans="1:8" ht="189.75" customHeight="1">
      <c r="A169" s="13"/>
      <c r="B169" s="18"/>
      <c r="C169" s="34" t="s">
        <v>151</v>
      </c>
      <c r="D169" s="630" t="s">
        <v>152</v>
      </c>
      <c r="E169" s="630"/>
      <c r="F169" s="630"/>
      <c r="G169" s="630"/>
      <c r="H169" s="631"/>
    </row>
    <row r="170" spans="1:8" ht="155.25" customHeight="1">
      <c r="A170" s="13"/>
      <c r="B170" s="18"/>
      <c r="C170" s="34" t="s">
        <v>153</v>
      </c>
      <c r="D170" s="625" t="s">
        <v>154</v>
      </c>
      <c r="E170" s="628"/>
      <c r="F170" s="628"/>
      <c r="G170" s="628"/>
      <c r="H170" s="629"/>
    </row>
    <row r="171" spans="1:8" ht="97.5" customHeight="1">
      <c r="A171" s="13"/>
      <c r="B171" s="18"/>
      <c r="C171" s="34" t="s">
        <v>155</v>
      </c>
      <c r="D171" s="625" t="s">
        <v>156</v>
      </c>
      <c r="E171" s="628"/>
      <c r="F171" s="628"/>
      <c r="G171" s="628"/>
      <c r="H171" s="629"/>
    </row>
    <row r="172" spans="1:8" ht="69.75" customHeight="1">
      <c r="A172" s="13"/>
      <c r="B172" s="19"/>
      <c r="C172" s="20" t="s">
        <v>157</v>
      </c>
      <c r="D172" s="625" t="s">
        <v>209</v>
      </c>
      <c r="E172" s="628"/>
      <c r="F172" s="628"/>
      <c r="G172" s="628"/>
      <c r="H172" s="629"/>
    </row>
    <row r="173" spans="1:8" ht="86.25" customHeight="1" thickBot="1">
      <c r="A173" s="13"/>
      <c r="B173" s="420"/>
      <c r="C173" s="421" t="s">
        <v>158</v>
      </c>
      <c r="D173" s="684" t="s">
        <v>159</v>
      </c>
      <c r="E173" s="684"/>
      <c r="F173" s="684"/>
      <c r="G173" s="684"/>
      <c r="H173" s="685"/>
    </row>
    <row r="174" spans="1:9" ht="23.25" customHeight="1" thickBot="1">
      <c r="A174" s="13"/>
      <c r="B174" s="422"/>
      <c r="C174" s="423"/>
      <c r="D174" s="424"/>
      <c r="E174" s="425"/>
      <c r="F174" s="425"/>
      <c r="G174" s="424"/>
      <c r="H174" s="425"/>
      <c r="I174" s="14"/>
    </row>
    <row r="175" spans="2:9" s="8" customFormat="1" ht="57.75" customHeight="1">
      <c r="B175" s="87" t="s">
        <v>9</v>
      </c>
      <c r="C175" s="21" t="s">
        <v>10</v>
      </c>
      <c r="D175" s="21" t="s">
        <v>11</v>
      </c>
      <c r="E175" s="21" t="s">
        <v>12</v>
      </c>
      <c r="F175" s="426" t="s">
        <v>13</v>
      </c>
      <c r="G175" s="274" t="s">
        <v>14</v>
      </c>
      <c r="H175" s="275" t="s">
        <v>15</v>
      </c>
      <c r="I175" s="673"/>
    </row>
    <row r="176" spans="2:9" s="7" customFormat="1" ht="22.5" customHeight="1" thickBot="1">
      <c r="B176" s="101">
        <v>1</v>
      </c>
      <c r="C176" s="102">
        <v>2</v>
      </c>
      <c r="D176" s="22">
        <v>3</v>
      </c>
      <c r="E176" s="22">
        <v>4</v>
      </c>
      <c r="F176" s="103">
        <v>5</v>
      </c>
      <c r="G176" s="276">
        <v>6</v>
      </c>
      <c r="H176" s="277">
        <v>7</v>
      </c>
      <c r="I176" s="673"/>
    </row>
    <row r="177" spans="2:8" s="7" customFormat="1" ht="21" customHeight="1">
      <c r="B177" s="427"/>
      <c r="C177" s="428"/>
      <c r="D177" s="23" t="s">
        <v>160</v>
      </c>
      <c r="E177" s="429"/>
      <c r="F177" s="430"/>
      <c r="G177" s="431"/>
      <c r="H177" s="432"/>
    </row>
    <row r="178" spans="2:8" s="7" customFormat="1" ht="28.5" customHeight="1">
      <c r="B178" s="433"/>
      <c r="C178" s="228">
        <v>0.1</v>
      </c>
      <c r="D178" s="24" t="s">
        <v>162</v>
      </c>
      <c r="E178" s="63" t="s">
        <v>161</v>
      </c>
      <c r="F178" s="81">
        <v>1</v>
      </c>
      <c r="G178" s="434"/>
      <c r="H178" s="86">
        <f aca="true" t="shared" si="2" ref="H178:H183">F178*G178</f>
        <v>0</v>
      </c>
    </row>
    <row r="179" spans="2:8" s="7" customFormat="1" ht="42.75" customHeight="1">
      <c r="B179" s="433"/>
      <c r="C179" s="228">
        <v>0.2</v>
      </c>
      <c r="D179" s="24" t="s">
        <v>163</v>
      </c>
      <c r="E179" s="63" t="s">
        <v>161</v>
      </c>
      <c r="F179" s="81">
        <v>1</v>
      </c>
      <c r="G179" s="434"/>
      <c r="H179" s="86">
        <f t="shared" si="2"/>
        <v>0</v>
      </c>
    </row>
    <row r="180" spans="2:8" s="7" customFormat="1" ht="27" customHeight="1">
      <c r="B180" s="433"/>
      <c r="C180" s="228">
        <v>0.3</v>
      </c>
      <c r="D180" s="24" t="s">
        <v>164</v>
      </c>
      <c r="E180" s="63" t="s">
        <v>161</v>
      </c>
      <c r="F180" s="81">
        <v>1</v>
      </c>
      <c r="G180" s="434"/>
      <c r="H180" s="86">
        <f t="shared" si="2"/>
        <v>0</v>
      </c>
    </row>
    <row r="181" spans="2:8" s="7" customFormat="1" ht="28.5" customHeight="1">
      <c r="B181" s="433"/>
      <c r="C181" s="228">
        <v>0.4</v>
      </c>
      <c r="D181" s="24" t="s">
        <v>165</v>
      </c>
      <c r="E181" s="63" t="s">
        <v>161</v>
      </c>
      <c r="F181" s="81">
        <v>1</v>
      </c>
      <c r="G181" s="434"/>
      <c r="H181" s="86">
        <f t="shared" si="2"/>
        <v>0</v>
      </c>
    </row>
    <row r="182" spans="2:8" s="7" customFormat="1" ht="44.25" customHeight="1">
      <c r="B182" s="433"/>
      <c r="C182" s="228">
        <v>0.5</v>
      </c>
      <c r="D182" s="24" t="s">
        <v>166</v>
      </c>
      <c r="E182" s="63" t="s">
        <v>161</v>
      </c>
      <c r="F182" s="81">
        <v>1</v>
      </c>
      <c r="G182" s="434"/>
      <c r="H182" s="86">
        <f t="shared" si="2"/>
        <v>0</v>
      </c>
    </row>
    <row r="183" spans="2:8" s="7" customFormat="1" ht="45.75" customHeight="1">
      <c r="B183" s="433"/>
      <c r="C183" s="228">
        <v>0.6</v>
      </c>
      <c r="D183" s="24" t="s">
        <v>167</v>
      </c>
      <c r="E183" s="63" t="s">
        <v>161</v>
      </c>
      <c r="F183" s="81">
        <v>1</v>
      </c>
      <c r="G183" s="434"/>
      <c r="H183" s="86">
        <f t="shared" si="2"/>
        <v>0</v>
      </c>
    </row>
    <row r="184" spans="2:8" s="7" customFormat="1" ht="42" customHeight="1" thickBot="1">
      <c r="B184" s="435"/>
      <c r="C184" s="228">
        <v>0.7</v>
      </c>
      <c r="D184" s="72" t="s">
        <v>168</v>
      </c>
      <c r="E184" s="358" t="s">
        <v>161</v>
      </c>
      <c r="F184" s="364">
        <v>1</v>
      </c>
      <c r="G184" s="436"/>
      <c r="H184" s="390">
        <f>F184*G184</f>
        <v>0</v>
      </c>
    </row>
    <row r="185" spans="2:8" s="7" customFormat="1" ht="20.25" customHeight="1" thickBot="1">
      <c r="B185" s="584" t="s">
        <v>169</v>
      </c>
      <c r="C185" s="585"/>
      <c r="D185" s="585"/>
      <c r="E185" s="585"/>
      <c r="F185" s="585"/>
      <c r="G185" s="586"/>
      <c r="H185" s="25">
        <f>SUM(H178:H184)</f>
        <v>0</v>
      </c>
    </row>
    <row r="186" spans="2:10" s="7" customFormat="1" ht="18.75">
      <c r="B186" s="47"/>
      <c r="C186" s="74"/>
      <c r="D186" s="605" t="s">
        <v>16</v>
      </c>
      <c r="E186" s="606"/>
      <c r="F186" s="606"/>
      <c r="G186" s="606"/>
      <c r="H186" s="607"/>
      <c r="J186" s="9"/>
    </row>
    <row r="187" spans="2:10" s="7" customFormat="1" ht="29.25" customHeight="1" thickBot="1">
      <c r="B187" s="40">
        <v>1</v>
      </c>
      <c r="C187" s="408" t="s">
        <v>17</v>
      </c>
      <c r="D187" s="72" t="s">
        <v>18</v>
      </c>
      <c r="E187" s="42" t="s">
        <v>128</v>
      </c>
      <c r="F187" s="43">
        <v>2230</v>
      </c>
      <c r="G187" s="436"/>
      <c r="H187" s="390">
        <f>F187*G187</f>
        <v>0</v>
      </c>
      <c r="J187" s="9"/>
    </row>
    <row r="188" spans="2:10" s="7" customFormat="1" ht="19.5" thickBot="1">
      <c r="B188" s="584" t="s">
        <v>21</v>
      </c>
      <c r="C188" s="585"/>
      <c r="D188" s="585"/>
      <c r="E188" s="585"/>
      <c r="F188" s="585"/>
      <c r="G188" s="586"/>
      <c r="H188" s="25">
        <f>SUM(H187:H187)</f>
        <v>0</v>
      </c>
      <c r="J188" s="9"/>
    </row>
    <row r="189" spans="2:10" s="7" customFormat="1" ht="18.75">
      <c r="B189" s="51"/>
      <c r="C189" s="48"/>
      <c r="D189" s="686" t="s">
        <v>22</v>
      </c>
      <c r="E189" s="686"/>
      <c r="F189" s="686"/>
      <c r="G189" s="686"/>
      <c r="H189" s="687"/>
      <c r="J189" s="9"/>
    </row>
    <row r="190" spans="2:10" s="7" customFormat="1" ht="18.75">
      <c r="B190" s="27"/>
      <c r="C190" s="32"/>
      <c r="D190" s="33" t="s">
        <v>23</v>
      </c>
      <c r="E190" s="34"/>
      <c r="F190" s="77"/>
      <c r="G190" s="36"/>
      <c r="H190" s="78"/>
      <c r="J190" s="9"/>
    </row>
    <row r="191" spans="2:10" s="7" customFormat="1" ht="66.75" customHeight="1">
      <c r="B191" s="27">
        <v>2</v>
      </c>
      <c r="C191" s="228" t="s">
        <v>24</v>
      </c>
      <c r="D191" s="69" t="s">
        <v>529</v>
      </c>
      <c r="E191" s="38" t="s">
        <v>91</v>
      </c>
      <c r="F191" s="29">
        <v>737.5</v>
      </c>
      <c r="G191" s="434"/>
      <c r="H191" s="86">
        <f aca="true" t="shared" si="3" ref="H191:H200">F191*G191</f>
        <v>0</v>
      </c>
      <c r="I191" s="9"/>
      <c r="J191" s="9"/>
    </row>
    <row r="192" spans="2:10" s="7" customFormat="1" ht="79.5" customHeight="1">
      <c r="B192" s="27">
        <v>3</v>
      </c>
      <c r="C192" s="228" t="s">
        <v>25</v>
      </c>
      <c r="D192" s="69" t="s">
        <v>530</v>
      </c>
      <c r="E192" s="38"/>
      <c r="F192" s="75"/>
      <c r="G192" s="476"/>
      <c r="H192" s="86"/>
      <c r="J192" s="9"/>
    </row>
    <row r="193" spans="2:10" s="7" customFormat="1" ht="24" customHeight="1">
      <c r="B193" s="27"/>
      <c r="C193" s="477"/>
      <c r="D193" s="478" t="s">
        <v>99</v>
      </c>
      <c r="E193" s="38" t="s">
        <v>91</v>
      </c>
      <c r="F193" s="75"/>
      <c r="G193" s="434"/>
      <c r="H193" s="86">
        <f t="shared" si="3"/>
        <v>0</v>
      </c>
      <c r="J193" s="9"/>
    </row>
    <row r="194" spans="2:10" s="7" customFormat="1" ht="24" customHeight="1">
      <c r="B194" s="27"/>
      <c r="C194" s="228"/>
      <c r="D194" s="286" t="s">
        <v>100</v>
      </c>
      <c r="E194" s="38" t="s">
        <v>91</v>
      </c>
      <c r="F194" s="75">
        <v>203.02</v>
      </c>
      <c r="G194" s="434"/>
      <c r="H194" s="86">
        <f t="shared" si="3"/>
        <v>0</v>
      </c>
      <c r="J194" s="9"/>
    </row>
    <row r="195" spans="2:10" s="7" customFormat="1" ht="24" customHeight="1">
      <c r="B195" s="27"/>
      <c r="C195" s="228"/>
      <c r="D195" s="286" t="s">
        <v>101</v>
      </c>
      <c r="E195" s="38" t="s">
        <v>91</v>
      </c>
      <c r="F195" s="75"/>
      <c r="G195" s="434"/>
      <c r="H195" s="86">
        <f t="shared" si="3"/>
        <v>0</v>
      </c>
      <c r="J195" s="9"/>
    </row>
    <row r="196" spans="2:10" s="7" customFormat="1" ht="24" customHeight="1">
      <c r="B196" s="27"/>
      <c r="C196" s="228"/>
      <c r="D196" s="286" t="s">
        <v>102</v>
      </c>
      <c r="E196" s="38" t="s">
        <v>91</v>
      </c>
      <c r="F196" s="29">
        <v>4590.37</v>
      </c>
      <c r="G196" s="434"/>
      <c r="H196" s="86">
        <f t="shared" si="3"/>
        <v>0</v>
      </c>
      <c r="J196" s="9"/>
    </row>
    <row r="197" spans="2:10" s="7" customFormat="1" ht="25.5" customHeight="1">
      <c r="B197" s="27">
        <v>4</v>
      </c>
      <c r="C197" s="228" t="s">
        <v>27</v>
      </c>
      <c r="D197" s="24" t="s">
        <v>184</v>
      </c>
      <c r="E197" s="38"/>
      <c r="F197" s="75"/>
      <c r="G197" s="434"/>
      <c r="H197" s="86"/>
      <c r="J197" s="9"/>
    </row>
    <row r="198" spans="2:10" s="7" customFormat="1" ht="18.75">
      <c r="B198" s="27"/>
      <c r="C198" s="228"/>
      <c r="D198" s="24" t="s">
        <v>103</v>
      </c>
      <c r="E198" s="38" t="s">
        <v>91</v>
      </c>
      <c r="F198" s="479">
        <v>203.02</v>
      </c>
      <c r="G198" s="434"/>
      <c r="H198" s="86">
        <f>F198*G198</f>
        <v>0</v>
      </c>
      <c r="J198" s="9"/>
    </row>
    <row r="199" spans="2:10" s="7" customFormat="1" ht="59.25" customHeight="1">
      <c r="B199" s="27"/>
      <c r="C199" s="32"/>
      <c r="D199" s="24" t="s">
        <v>531</v>
      </c>
      <c r="E199" s="38" t="s">
        <v>91</v>
      </c>
      <c r="F199" s="75"/>
      <c r="G199" s="434"/>
      <c r="H199" s="86">
        <f>F199*G199</f>
        <v>0</v>
      </c>
      <c r="J199" s="9"/>
    </row>
    <row r="200" spans="2:10" s="7" customFormat="1" ht="100.5" customHeight="1" thickBot="1">
      <c r="B200" s="40">
        <v>5</v>
      </c>
      <c r="C200" s="370" t="s">
        <v>28</v>
      </c>
      <c r="D200" s="72" t="s">
        <v>105</v>
      </c>
      <c r="E200" s="42" t="s">
        <v>129</v>
      </c>
      <c r="F200" s="480">
        <v>12816</v>
      </c>
      <c r="G200" s="481"/>
      <c r="H200" s="390">
        <f t="shared" si="3"/>
        <v>0</v>
      </c>
      <c r="J200" s="9"/>
    </row>
    <row r="201" spans="2:10" s="7" customFormat="1" ht="19.5" thickBot="1">
      <c r="B201" s="584" t="s">
        <v>29</v>
      </c>
      <c r="C201" s="585"/>
      <c r="D201" s="585"/>
      <c r="E201" s="585"/>
      <c r="F201" s="585"/>
      <c r="G201" s="585"/>
      <c r="H201" s="25">
        <f>SUM(H191:H200)</f>
        <v>0</v>
      </c>
      <c r="J201" s="9"/>
    </row>
    <row r="202" spans="2:10" s="7" customFormat="1" ht="18.75">
      <c r="B202" s="51"/>
      <c r="C202" s="482"/>
      <c r="D202" s="663" t="s">
        <v>30</v>
      </c>
      <c r="E202" s="663"/>
      <c r="F202" s="663"/>
      <c r="G202" s="663"/>
      <c r="H202" s="664"/>
      <c r="J202" s="9"/>
    </row>
    <row r="203" spans="2:10" s="7" customFormat="1" ht="63" customHeight="1">
      <c r="B203" s="27">
        <v>6</v>
      </c>
      <c r="C203" s="228" t="s">
        <v>31</v>
      </c>
      <c r="D203" s="24" t="s">
        <v>532</v>
      </c>
      <c r="E203" s="38" t="s">
        <v>128</v>
      </c>
      <c r="F203" s="483">
        <v>1695.62</v>
      </c>
      <c r="G203" s="462"/>
      <c r="H203" s="86">
        <f>F203*G203</f>
        <v>0</v>
      </c>
      <c r="J203" s="9"/>
    </row>
    <row r="204" spans="2:10" s="7" customFormat="1" ht="51" customHeight="1">
      <c r="B204" s="27">
        <v>7</v>
      </c>
      <c r="C204" s="228" t="s">
        <v>32</v>
      </c>
      <c r="D204" s="24" t="s">
        <v>533</v>
      </c>
      <c r="E204" s="38" t="s">
        <v>129</v>
      </c>
      <c r="F204" s="483">
        <v>966.5</v>
      </c>
      <c r="G204" s="462"/>
      <c r="H204" s="86">
        <f>F204*G204</f>
        <v>0</v>
      </c>
      <c r="J204" s="9"/>
    </row>
    <row r="205" spans="2:10" s="7" customFormat="1" ht="61.5" customHeight="1">
      <c r="B205" s="27">
        <v>8</v>
      </c>
      <c r="C205" s="228" t="s">
        <v>106</v>
      </c>
      <c r="D205" s="24" t="s">
        <v>185</v>
      </c>
      <c r="E205" s="38" t="s">
        <v>91</v>
      </c>
      <c r="F205" s="483">
        <v>12.5</v>
      </c>
      <c r="G205" s="462"/>
      <c r="H205" s="86">
        <f>F205*G205</f>
        <v>0</v>
      </c>
      <c r="J205" s="9"/>
    </row>
    <row r="206" spans="2:10" s="7" customFormat="1" ht="60.75" customHeight="1">
      <c r="B206" s="27">
        <v>9</v>
      </c>
      <c r="C206" s="228" t="s">
        <v>107</v>
      </c>
      <c r="D206" s="24" t="s">
        <v>108</v>
      </c>
      <c r="E206" s="38" t="s">
        <v>133</v>
      </c>
      <c r="F206" s="483">
        <v>438</v>
      </c>
      <c r="G206" s="462"/>
      <c r="H206" s="86">
        <f>F206*G206</f>
        <v>0</v>
      </c>
      <c r="J206" s="9"/>
    </row>
    <row r="207" spans="2:10" s="7" customFormat="1" ht="75" customHeight="1">
      <c r="B207" s="27">
        <v>10</v>
      </c>
      <c r="C207" s="228" t="s">
        <v>109</v>
      </c>
      <c r="D207" s="28" t="s">
        <v>190</v>
      </c>
      <c r="E207" s="38"/>
      <c r="F207" s="483"/>
      <c r="G207" s="462"/>
      <c r="H207" s="86"/>
      <c r="J207" s="9"/>
    </row>
    <row r="208" spans="2:10" s="7" customFormat="1" ht="24.75" customHeight="1">
      <c r="B208" s="27"/>
      <c r="C208" s="228"/>
      <c r="D208" s="24" t="s">
        <v>110</v>
      </c>
      <c r="E208" s="38" t="s">
        <v>128</v>
      </c>
      <c r="F208" s="483">
        <v>35</v>
      </c>
      <c r="G208" s="462"/>
      <c r="H208" s="86">
        <f>F208*G208</f>
        <v>0</v>
      </c>
      <c r="J208" s="9"/>
    </row>
    <row r="209" spans="2:10" s="7" customFormat="1" ht="24" customHeight="1" thickBot="1">
      <c r="B209" s="40"/>
      <c r="C209" s="228"/>
      <c r="D209" s="24" t="s">
        <v>111</v>
      </c>
      <c r="E209" s="42" t="s">
        <v>128</v>
      </c>
      <c r="F209" s="480">
        <v>20</v>
      </c>
      <c r="G209" s="481"/>
      <c r="H209" s="390">
        <f>F209*G209</f>
        <v>0</v>
      </c>
      <c r="J209" s="9"/>
    </row>
    <row r="210" spans="2:10" s="7" customFormat="1" ht="21.75" customHeight="1" thickBot="1">
      <c r="B210" s="584" t="s">
        <v>34</v>
      </c>
      <c r="C210" s="585"/>
      <c r="D210" s="585"/>
      <c r="E210" s="585"/>
      <c r="F210" s="585"/>
      <c r="G210" s="585"/>
      <c r="H210" s="25">
        <f>SUM(H203:H209)</f>
        <v>0</v>
      </c>
      <c r="J210" s="9"/>
    </row>
    <row r="211" spans="2:10" s="7" customFormat="1" ht="18.75">
      <c r="B211" s="47"/>
      <c r="C211" s="74"/>
      <c r="D211" s="660" t="s">
        <v>35</v>
      </c>
      <c r="E211" s="661"/>
      <c r="F211" s="661"/>
      <c r="G211" s="661"/>
      <c r="H211" s="662"/>
      <c r="J211" s="9"/>
    </row>
    <row r="212" spans="2:10" s="7" customFormat="1" ht="60" customHeight="1">
      <c r="B212" s="27">
        <v>11</v>
      </c>
      <c r="C212" s="61" t="s">
        <v>37</v>
      </c>
      <c r="D212" s="24" t="s">
        <v>534</v>
      </c>
      <c r="E212" s="38"/>
      <c r="F212" s="75"/>
      <c r="G212" s="434"/>
      <c r="H212" s="86"/>
      <c r="J212" s="9"/>
    </row>
    <row r="213" spans="2:10" s="7" customFormat="1" ht="64.5" customHeight="1">
      <c r="B213" s="27"/>
      <c r="C213" s="61"/>
      <c r="D213" s="24" t="s">
        <v>535</v>
      </c>
      <c r="E213" s="38" t="s">
        <v>91</v>
      </c>
      <c r="F213" s="75"/>
      <c r="G213" s="434"/>
      <c r="H213" s="86">
        <f>F213*G213</f>
        <v>0</v>
      </c>
      <c r="J213" s="9"/>
    </row>
    <row r="214" spans="2:10" s="7" customFormat="1" ht="83.25" customHeight="1">
      <c r="B214" s="27"/>
      <c r="C214" s="354"/>
      <c r="D214" s="24" t="s">
        <v>186</v>
      </c>
      <c r="E214" s="38" t="s">
        <v>91</v>
      </c>
      <c r="F214" s="75">
        <v>3844.8</v>
      </c>
      <c r="G214" s="434"/>
      <c r="H214" s="86">
        <f>F214*G214</f>
        <v>0</v>
      </c>
      <c r="J214" s="9"/>
    </row>
    <row r="215" spans="2:10" s="7" customFormat="1" ht="138.75" customHeight="1">
      <c r="B215" s="27">
        <v>12</v>
      </c>
      <c r="C215" s="61" t="s">
        <v>38</v>
      </c>
      <c r="D215" s="24" t="s">
        <v>536</v>
      </c>
      <c r="E215" s="42" t="s">
        <v>129</v>
      </c>
      <c r="F215" s="75">
        <v>9463.92</v>
      </c>
      <c r="G215" s="434"/>
      <c r="H215" s="86">
        <f>F215*G215</f>
        <v>0</v>
      </c>
      <c r="J215" s="9"/>
    </row>
    <row r="216" spans="2:10" s="7" customFormat="1" ht="42.75" customHeight="1" thickBot="1">
      <c r="B216" s="27">
        <v>13</v>
      </c>
      <c r="C216" s="61" t="s">
        <v>92</v>
      </c>
      <c r="D216" s="24" t="s">
        <v>537</v>
      </c>
      <c r="E216" s="38" t="s">
        <v>91</v>
      </c>
      <c r="F216" s="75">
        <v>208.04</v>
      </c>
      <c r="G216" s="434"/>
      <c r="H216" s="86">
        <f>F216*G216</f>
        <v>0</v>
      </c>
      <c r="J216" s="9"/>
    </row>
    <row r="217" spans="2:10" s="7" customFormat="1" ht="19.5" thickBot="1">
      <c r="B217" s="584" t="s">
        <v>39</v>
      </c>
      <c r="C217" s="585"/>
      <c r="D217" s="585"/>
      <c r="E217" s="585"/>
      <c r="F217" s="585"/>
      <c r="G217" s="586"/>
      <c r="H217" s="25">
        <f>SUM(H213:H216)</f>
        <v>0</v>
      </c>
      <c r="J217" s="9"/>
    </row>
    <row r="218" spans="2:10" s="7" customFormat="1" ht="216" customHeight="1">
      <c r="B218" s="47"/>
      <c r="C218" s="74"/>
      <c r="D218" s="608" t="s">
        <v>193</v>
      </c>
      <c r="E218" s="606"/>
      <c r="F218" s="606"/>
      <c r="G218" s="606"/>
      <c r="H218" s="607"/>
      <c r="J218" s="9"/>
    </row>
    <row r="219" spans="2:10" s="7" customFormat="1" ht="27" customHeight="1">
      <c r="B219" s="60"/>
      <c r="C219" s="61"/>
      <c r="D219" s="79" t="s">
        <v>554</v>
      </c>
      <c r="E219" s="63"/>
      <c r="F219" s="112"/>
      <c r="G219" s="55"/>
      <c r="H219" s="56"/>
      <c r="J219" s="9"/>
    </row>
    <row r="220" spans="2:10" s="7" customFormat="1" ht="106.5" customHeight="1">
      <c r="B220" s="64">
        <v>16</v>
      </c>
      <c r="C220" s="61" t="s">
        <v>40</v>
      </c>
      <c r="D220" s="440" t="s">
        <v>197</v>
      </c>
      <c r="E220" s="38" t="s">
        <v>33</v>
      </c>
      <c r="F220" s="75">
        <v>53</v>
      </c>
      <c r="G220" s="434"/>
      <c r="H220" s="86">
        <f>F220*G220</f>
        <v>0</v>
      </c>
      <c r="J220" s="9"/>
    </row>
    <row r="221" spans="2:10" s="7" customFormat="1" ht="96" customHeight="1">
      <c r="B221" s="64">
        <v>17</v>
      </c>
      <c r="C221" s="61" t="s">
        <v>41</v>
      </c>
      <c r="D221" s="440" t="s">
        <v>198</v>
      </c>
      <c r="E221" s="38" t="s">
        <v>33</v>
      </c>
      <c r="F221" s="75">
        <v>52</v>
      </c>
      <c r="G221" s="434"/>
      <c r="H221" s="86">
        <f>F221*G221</f>
        <v>0</v>
      </c>
      <c r="J221" s="9"/>
    </row>
    <row r="222" spans="2:10" s="7" customFormat="1" ht="255" customHeight="1">
      <c r="B222" s="60">
        <v>18</v>
      </c>
      <c r="C222" s="61" t="s">
        <v>42</v>
      </c>
      <c r="D222" s="440" t="s">
        <v>196</v>
      </c>
      <c r="E222" s="63"/>
      <c r="F222" s="75"/>
      <c r="G222" s="434"/>
      <c r="H222" s="86">
        <f aca="true" t="shared" si="4" ref="H222:H243">F222*G222</f>
        <v>0</v>
      </c>
      <c r="J222" s="9"/>
    </row>
    <row r="223" spans="2:10" s="7" customFormat="1" ht="30.75" customHeight="1">
      <c r="B223" s="60">
        <v>19</v>
      </c>
      <c r="C223" s="61"/>
      <c r="D223" s="440" t="s">
        <v>44</v>
      </c>
      <c r="E223" s="63" t="s">
        <v>33</v>
      </c>
      <c r="F223" s="75">
        <v>2</v>
      </c>
      <c r="G223" s="434"/>
      <c r="H223" s="86">
        <f t="shared" si="4"/>
        <v>0</v>
      </c>
      <c r="J223" s="9"/>
    </row>
    <row r="224" spans="2:10" s="7" customFormat="1" ht="43.5" customHeight="1">
      <c r="B224" s="60">
        <v>20</v>
      </c>
      <c r="C224" s="61"/>
      <c r="D224" s="440" t="s">
        <v>46</v>
      </c>
      <c r="E224" s="63" t="s">
        <v>33</v>
      </c>
      <c r="F224" s="75">
        <v>4</v>
      </c>
      <c r="G224" s="434"/>
      <c r="H224" s="86">
        <f t="shared" si="4"/>
        <v>0</v>
      </c>
      <c r="J224" s="9"/>
    </row>
    <row r="225" spans="2:10" s="7" customFormat="1" ht="42" customHeight="1">
      <c r="B225" s="60">
        <v>21</v>
      </c>
      <c r="C225" s="61"/>
      <c r="D225" s="440" t="s">
        <v>47</v>
      </c>
      <c r="E225" s="63" t="s">
        <v>33</v>
      </c>
      <c r="F225" s="75">
        <v>4</v>
      </c>
      <c r="G225" s="434"/>
      <c r="H225" s="86">
        <f t="shared" si="4"/>
        <v>0</v>
      </c>
      <c r="J225" s="9"/>
    </row>
    <row r="226" spans="2:10" s="7" customFormat="1" ht="65.25" customHeight="1">
      <c r="B226" s="60">
        <v>22</v>
      </c>
      <c r="C226" s="61"/>
      <c r="D226" s="440" t="s">
        <v>48</v>
      </c>
      <c r="E226" s="63" t="s">
        <v>33</v>
      </c>
      <c r="F226" s="75">
        <v>2</v>
      </c>
      <c r="G226" s="434"/>
      <c r="H226" s="86">
        <f t="shared" si="4"/>
        <v>0</v>
      </c>
      <c r="J226" s="9"/>
    </row>
    <row r="227" spans="2:10" s="7" customFormat="1" ht="26.25" customHeight="1">
      <c r="B227" s="60">
        <v>23</v>
      </c>
      <c r="C227" s="61"/>
      <c r="D227" s="440" t="s">
        <v>50</v>
      </c>
      <c r="E227" s="63" t="s">
        <v>33</v>
      </c>
      <c r="F227" s="75">
        <v>2</v>
      </c>
      <c r="G227" s="434"/>
      <c r="H227" s="86">
        <f t="shared" si="4"/>
        <v>0</v>
      </c>
      <c r="J227" s="9"/>
    </row>
    <row r="228" spans="2:10" s="7" customFormat="1" ht="18.75">
      <c r="B228" s="60">
        <v>24</v>
      </c>
      <c r="C228" s="61"/>
      <c r="D228" s="440" t="s">
        <v>112</v>
      </c>
      <c r="E228" s="63" t="s">
        <v>33</v>
      </c>
      <c r="F228" s="75">
        <v>1</v>
      </c>
      <c r="G228" s="434"/>
      <c r="H228" s="86">
        <f t="shared" si="4"/>
        <v>0</v>
      </c>
      <c r="J228" s="9"/>
    </row>
    <row r="229" spans="2:10" s="7" customFormat="1" ht="18.75">
      <c r="B229" s="60">
        <v>25</v>
      </c>
      <c r="C229" s="61"/>
      <c r="D229" s="440" t="s">
        <v>52</v>
      </c>
      <c r="E229" s="63" t="s">
        <v>33</v>
      </c>
      <c r="F229" s="75">
        <v>2</v>
      </c>
      <c r="G229" s="434"/>
      <c r="H229" s="86">
        <f t="shared" si="4"/>
        <v>0</v>
      </c>
      <c r="J229" s="9"/>
    </row>
    <row r="230" spans="2:10" s="7" customFormat="1" ht="18.75">
      <c r="B230" s="60">
        <v>26</v>
      </c>
      <c r="C230" s="61"/>
      <c r="D230" s="440" t="s">
        <v>54</v>
      </c>
      <c r="E230" s="63" t="s">
        <v>33</v>
      </c>
      <c r="F230" s="75">
        <v>2</v>
      </c>
      <c r="G230" s="434"/>
      <c r="H230" s="86">
        <f t="shared" si="4"/>
        <v>0</v>
      </c>
      <c r="J230" s="9"/>
    </row>
    <row r="231" spans="2:10" s="7" customFormat="1" ht="29.25" customHeight="1">
      <c r="B231" s="60">
        <v>27</v>
      </c>
      <c r="C231" s="61"/>
      <c r="D231" s="440" t="s">
        <v>56</v>
      </c>
      <c r="E231" s="63" t="s">
        <v>33</v>
      </c>
      <c r="F231" s="75">
        <v>3</v>
      </c>
      <c r="G231" s="434"/>
      <c r="H231" s="86">
        <f t="shared" si="4"/>
        <v>0</v>
      </c>
      <c r="J231" s="9"/>
    </row>
    <row r="232" spans="2:10" s="7" customFormat="1" ht="42" customHeight="1">
      <c r="B232" s="60">
        <v>28</v>
      </c>
      <c r="C232" s="61"/>
      <c r="D232" s="440" t="s">
        <v>58</v>
      </c>
      <c r="E232" s="63" t="s">
        <v>33</v>
      </c>
      <c r="F232" s="75">
        <v>1</v>
      </c>
      <c r="G232" s="434"/>
      <c r="H232" s="86">
        <f t="shared" si="4"/>
        <v>0</v>
      </c>
      <c r="J232" s="9"/>
    </row>
    <row r="233" spans="2:10" s="7" customFormat="1" ht="26.25" customHeight="1">
      <c r="B233" s="60">
        <v>29</v>
      </c>
      <c r="C233" s="61"/>
      <c r="D233" s="440" t="s">
        <v>59</v>
      </c>
      <c r="E233" s="63" t="s">
        <v>33</v>
      </c>
      <c r="F233" s="75">
        <v>7</v>
      </c>
      <c r="G233" s="434"/>
      <c r="H233" s="86">
        <f t="shared" si="4"/>
        <v>0</v>
      </c>
      <c r="J233" s="9"/>
    </row>
    <row r="234" spans="2:10" s="7" customFormat="1" ht="40.5" customHeight="1">
      <c r="B234" s="60">
        <v>30</v>
      </c>
      <c r="C234" s="61"/>
      <c r="D234" s="440" t="s">
        <v>62</v>
      </c>
      <c r="E234" s="63" t="s">
        <v>33</v>
      </c>
      <c r="F234" s="75">
        <v>2</v>
      </c>
      <c r="G234" s="434"/>
      <c r="H234" s="86">
        <f t="shared" si="4"/>
        <v>0</v>
      </c>
      <c r="J234" s="9"/>
    </row>
    <row r="235" spans="2:10" s="7" customFormat="1" ht="45" customHeight="1">
      <c r="B235" s="60">
        <v>31</v>
      </c>
      <c r="C235" s="61"/>
      <c r="D235" s="440" t="s">
        <v>64</v>
      </c>
      <c r="E235" s="63" t="s">
        <v>33</v>
      </c>
      <c r="F235" s="75">
        <v>17</v>
      </c>
      <c r="G235" s="434"/>
      <c r="H235" s="86">
        <f t="shared" si="4"/>
        <v>0</v>
      </c>
      <c r="J235" s="9"/>
    </row>
    <row r="236" spans="2:10" s="7" customFormat="1" ht="38.25" customHeight="1">
      <c r="B236" s="60">
        <v>32</v>
      </c>
      <c r="C236" s="61"/>
      <c r="D236" s="440" t="s">
        <v>65</v>
      </c>
      <c r="E236" s="63" t="s">
        <v>33</v>
      </c>
      <c r="F236" s="75">
        <v>2</v>
      </c>
      <c r="G236" s="434"/>
      <c r="H236" s="86">
        <f t="shared" si="4"/>
        <v>0</v>
      </c>
      <c r="J236" s="9"/>
    </row>
    <row r="237" spans="2:10" s="7" customFormat="1" ht="27" customHeight="1">
      <c r="B237" s="60">
        <v>33</v>
      </c>
      <c r="C237" s="61"/>
      <c r="D237" s="440" t="s">
        <v>66</v>
      </c>
      <c r="E237" s="63" t="s">
        <v>33</v>
      </c>
      <c r="F237" s="75">
        <v>1</v>
      </c>
      <c r="G237" s="434"/>
      <c r="H237" s="86">
        <f t="shared" si="4"/>
        <v>0</v>
      </c>
      <c r="J237" s="9"/>
    </row>
    <row r="238" spans="2:10" s="7" customFormat="1" ht="25.5" customHeight="1">
      <c r="B238" s="60">
        <v>34</v>
      </c>
      <c r="C238" s="61"/>
      <c r="D238" s="440" t="s">
        <v>175</v>
      </c>
      <c r="E238" s="63" t="s">
        <v>33</v>
      </c>
      <c r="F238" s="75">
        <v>1</v>
      </c>
      <c r="G238" s="434"/>
      <c r="H238" s="86">
        <f t="shared" si="4"/>
        <v>0</v>
      </c>
      <c r="J238" s="9"/>
    </row>
    <row r="239" spans="2:10" s="7" customFormat="1" ht="37.5">
      <c r="B239" s="60">
        <v>35</v>
      </c>
      <c r="C239" s="61"/>
      <c r="D239" s="440" t="s">
        <v>176</v>
      </c>
      <c r="E239" s="63" t="s">
        <v>33</v>
      </c>
      <c r="F239" s="75">
        <v>2</v>
      </c>
      <c r="G239" s="434"/>
      <c r="H239" s="86">
        <f t="shared" si="4"/>
        <v>0</v>
      </c>
      <c r="J239" s="9"/>
    </row>
    <row r="240" spans="2:10" s="7" customFormat="1" ht="37.5">
      <c r="B240" s="60">
        <v>36</v>
      </c>
      <c r="C240" s="61"/>
      <c r="D240" s="440" t="s">
        <v>73</v>
      </c>
      <c r="E240" s="63" t="s">
        <v>33</v>
      </c>
      <c r="F240" s="75">
        <v>26</v>
      </c>
      <c r="G240" s="434"/>
      <c r="H240" s="86">
        <f t="shared" si="4"/>
        <v>0</v>
      </c>
      <c r="J240" s="9"/>
    </row>
    <row r="241" spans="2:10" s="7" customFormat="1" ht="39.75" customHeight="1">
      <c r="B241" s="60">
        <v>37</v>
      </c>
      <c r="C241" s="61"/>
      <c r="D241" s="440" t="s">
        <v>74</v>
      </c>
      <c r="E241" s="63" t="s">
        <v>33</v>
      </c>
      <c r="F241" s="75">
        <v>26</v>
      </c>
      <c r="G241" s="434"/>
      <c r="H241" s="86">
        <f t="shared" si="4"/>
        <v>0</v>
      </c>
      <c r="J241" s="9"/>
    </row>
    <row r="242" spans="2:10" s="7" customFormat="1" ht="23.25" customHeight="1">
      <c r="B242" s="60">
        <v>38</v>
      </c>
      <c r="C242" s="61" t="s">
        <v>43</v>
      </c>
      <c r="D242" s="440" t="s">
        <v>75</v>
      </c>
      <c r="E242" s="63" t="s">
        <v>33</v>
      </c>
      <c r="F242" s="75">
        <v>178</v>
      </c>
      <c r="G242" s="434"/>
      <c r="H242" s="86">
        <f t="shared" si="4"/>
        <v>0</v>
      </c>
      <c r="J242" s="9"/>
    </row>
    <row r="243" spans="2:10" s="7" customFormat="1" ht="21.75" customHeight="1" thickBot="1">
      <c r="B243" s="60">
        <v>39</v>
      </c>
      <c r="C243" s="61" t="s">
        <v>45</v>
      </c>
      <c r="D243" s="440" t="s">
        <v>76</v>
      </c>
      <c r="E243" s="63" t="s">
        <v>128</v>
      </c>
      <c r="F243" s="75">
        <v>40</v>
      </c>
      <c r="G243" s="434"/>
      <c r="H243" s="86">
        <f t="shared" si="4"/>
        <v>0</v>
      </c>
      <c r="J243" s="9"/>
    </row>
    <row r="244" spans="2:11" s="10" customFormat="1" ht="19.5" thickBot="1">
      <c r="B244" s="584" t="s">
        <v>77</v>
      </c>
      <c r="C244" s="585"/>
      <c r="D244" s="585"/>
      <c r="E244" s="585"/>
      <c r="F244" s="585"/>
      <c r="G244" s="586"/>
      <c r="H244" s="25">
        <f>SUM(H220:H243)</f>
        <v>0</v>
      </c>
      <c r="I244" s="7"/>
      <c r="J244" s="9"/>
      <c r="K244" s="7"/>
    </row>
    <row r="245" spans="2:8" s="7" customFormat="1" ht="36.75" customHeight="1">
      <c r="B245" s="443"/>
      <c r="C245" s="444"/>
      <c r="D245" s="678" t="s">
        <v>113</v>
      </c>
      <c r="E245" s="679"/>
      <c r="F245" s="679"/>
      <c r="G245" s="679"/>
      <c r="H245" s="484"/>
    </row>
    <row r="246" spans="2:8" s="7" customFormat="1" ht="28.5" customHeight="1">
      <c r="B246" s="446"/>
      <c r="C246" s="74"/>
      <c r="D246" s="447" t="s">
        <v>173</v>
      </c>
      <c r="E246" s="448"/>
      <c r="F246" s="485"/>
      <c r="G246" s="450"/>
      <c r="H246" s="486">
        <f>H185</f>
        <v>0</v>
      </c>
    </row>
    <row r="247" spans="2:8" s="7" customFormat="1" ht="18.75">
      <c r="B247" s="452"/>
      <c r="C247" s="68"/>
      <c r="D247" s="447" t="s">
        <v>79</v>
      </c>
      <c r="E247" s="448"/>
      <c r="F247" s="485"/>
      <c r="G247" s="450"/>
      <c r="H247" s="486">
        <f>H188</f>
        <v>0</v>
      </c>
    </row>
    <row r="248" spans="2:8" s="7" customFormat="1" ht="18.75">
      <c r="B248" s="453"/>
      <c r="C248" s="454"/>
      <c r="D248" s="447" t="s">
        <v>80</v>
      </c>
      <c r="E248" s="448"/>
      <c r="F248" s="485"/>
      <c r="G248" s="450"/>
      <c r="H248" s="486">
        <f>H201</f>
        <v>0</v>
      </c>
    </row>
    <row r="249" spans="2:8" s="7" customFormat="1" ht="18.75">
      <c r="B249" s="455"/>
      <c r="C249" s="456"/>
      <c r="D249" s="447" t="s">
        <v>81</v>
      </c>
      <c r="E249" s="448"/>
      <c r="F249" s="485"/>
      <c r="G249" s="450"/>
      <c r="H249" s="486">
        <f>H210</f>
        <v>0</v>
      </c>
    </row>
    <row r="250" spans="2:8" s="7" customFormat="1" ht="18.75">
      <c r="B250" s="455"/>
      <c r="C250" s="456"/>
      <c r="D250" s="613" t="s">
        <v>82</v>
      </c>
      <c r="E250" s="614"/>
      <c r="F250" s="614"/>
      <c r="G250" s="614"/>
      <c r="H250" s="486">
        <f>H217</f>
        <v>0</v>
      </c>
    </row>
    <row r="251" spans="2:8" s="7" customFormat="1" ht="19.5" thickBot="1">
      <c r="B251" s="455"/>
      <c r="C251" s="457"/>
      <c r="D251" s="613" t="s">
        <v>83</v>
      </c>
      <c r="E251" s="614"/>
      <c r="F251" s="614"/>
      <c r="G251" s="614"/>
      <c r="H251" s="486">
        <f>H244</f>
        <v>0</v>
      </c>
    </row>
    <row r="252" spans="2:8" s="7" customFormat="1" ht="39.75" customHeight="1" thickBot="1">
      <c r="B252" s="437"/>
      <c r="C252" s="458"/>
      <c r="D252" s="619" t="s">
        <v>114</v>
      </c>
      <c r="E252" s="620"/>
      <c r="F252" s="620" t="s">
        <v>85</v>
      </c>
      <c r="G252" s="621"/>
      <c r="H252" s="487">
        <f>SUM(H246:H251)</f>
        <v>0</v>
      </c>
    </row>
    <row r="253" spans="1:9" ht="39" customHeight="1" thickBot="1">
      <c r="A253" s="16"/>
      <c r="B253" s="688" t="s">
        <v>172</v>
      </c>
      <c r="C253" s="689"/>
      <c r="D253" s="689"/>
      <c r="E253" s="689"/>
      <c r="F253" s="689"/>
      <c r="G253" s="689"/>
      <c r="H253" s="690"/>
      <c r="I253" s="17"/>
    </row>
    <row r="254" spans="2:10" s="7" customFormat="1" ht="18.75">
      <c r="B254" s="47"/>
      <c r="C254" s="74"/>
      <c r="D254" s="605" t="s">
        <v>16</v>
      </c>
      <c r="E254" s="606"/>
      <c r="F254" s="606"/>
      <c r="G254" s="606"/>
      <c r="H254" s="607"/>
      <c r="J254" s="9"/>
    </row>
    <row r="255" spans="2:10" s="7" customFormat="1" ht="19.5" thickBot="1">
      <c r="B255" s="27">
        <v>1</v>
      </c>
      <c r="C255" s="61" t="s">
        <v>17</v>
      </c>
      <c r="D255" s="69" t="s">
        <v>18</v>
      </c>
      <c r="E255" s="38" t="s">
        <v>128</v>
      </c>
      <c r="F255" s="488">
        <v>174</v>
      </c>
      <c r="G255" s="58"/>
      <c r="H255" s="86">
        <f>F255*G255</f>
        <v>0</v>
      </c>
      <c r="J255" s="9"/>
    </row>
    <row r="256" spans="2:10" s="7" customFormat="1" ht="19.5" thickBot="1">
      <c r="B256" s="584" t="s">
        <v>21</v>
      </c>
      <c r="C256" s="585"/>
      <c r="D256" s="585"/>
      <c r="E256" s="585"/>
      <c r="F256" s="585"/>
      <c r="G256" s="586"/>
      <c r="H256" s="25">
        <f>SUM(H255:H255)</f>
        <v>0</v>
      </c>
      <c r="J256" s="9"/>
    </row>
    <row r="257" spans="2:10" s="7" customFormat="1" ht="18.75">
      <c r="B257" s="47"/>
      <c r="C257" s="74"/>
      <c r="D257" s="605" t="s">
        <v>22</v>
      </c>
      <c r="E257" s="606"/>
      <c r="F257" s="606"/>
      <c r="G257" s="606"/>
      <c r="H257" s="607"/>
      <c r="J257" s="9"/>
    </row>
    <row r="258" spans="2:10" s="7" customFormat="1" ht="18.75">
      <c r="B258" s="27"/>
      <c r="C258" s="68"/>
      <c r="D258" s="33" t="s">
        <v>23</v>
      </c>
      <c r="E258" s="34"/>
      <c r="F258" s="77"/>
      <c r="G258" s="80"/>
      <c r="H258" s="37"/>
      <c r="J258" s="9"/>
    </row>
    <row r="259" spans="2:10" s="7" customFormat="1" ht="80.25" customHeight="1">
      <c r="B259" s="27">
        <v>2</v>
      </c>
      <c r="C259" s="61" t="s">
        <v>24</v>
      </c>
      <c r="D259" s="69" t="s">
        <v>538</v>
      </c>
      <c r="E259" s="489"/>
      <c r="F259" s="490"/>
      <c r="G259" s="82"/>
      <c r="H259" s="37"/>
      <c r="I259" s="9"/>
      <c r="J259" s="9"/>
    </row>
    <row r="260" spans="2:10" s="7" customFormat="1" ht="18.75">
      <c r="B260" s="27"/>
      <c r="C260" s="61"/>
      <c r="D260" s="69" t="s">
        <v>181</v>
      </c>
      <c r="E260" s="63" t="s">
        <v>91</v>
      </c>
      <c r="F260" s="81"/>
      <c r="G260" s="82"/>
      <c r="H260" s="37">
        <f>F260*G260</f>
        <v>0</v>
      </c>
      <c r="I260" s="9"/>
      <c r="J260" s="9"/>
    </row>
    <row r="261" spans="2:10" s="7" customFormat="1" ht="18.75">
      <c r="B261" s="27"/>
      <c r="C261" s="61"/>
      <c r="D261" s="69" t="s">
        <v>180</v>
      </c>
      <c r="E261" s="63" t="s">
        <v>91</v>
      </c>
      <c r="F261" s="81"/>
      <c r="G261" s="82"/>
      <c r="H261" s="37">
        <f>F261*G261</f>
        <v>0</v>
      </c>
      <c r="I261" s="9"/>
      <c r="J261" s="9"/>
    </row>
    <row r="262" spans="2:10" s="7" customFormat="1" ht="18.75">
      <c r="B262" s="27"/>
      <c r="C262" s="61"/>
      <c r="D262" s="69" t="s">
        <v>179</v>
      </c>
      <c r="E262" s="63" t="s">
        <v>91</v>
      </c>
      <c r="F262" s="81">
        <v>3.32</v>
      </c>
      <c r="G262" s="82"/>
      <c r="H262" s="37">
        <f>F262*G262</f>
        <v>0</v>
      </c>
      <c r="I262" s="9"/>
      <c r="J262" s="9"/>
    </row>
    <row r="263" spans="2:10" s="7" customFormat="1" ht="25.5" customHeight="1">
      <c r="B263" s="27"/>
      <c r="C263" s="61"/>
      <c r="D263" s="69" t="s">
        <v>178</v>
      </c>
      <c r="E263" s="63" t="s">
        <v>91</v>
      </c>
      <c r="F263" s="81">
        <v>1142.11</v>
      </c>
      <c r="G263" s="82"/>
      <c r="H263" s="37">
        <f>F263*G263</f>
        <v>0</v>
      </c>
      <c r="I263" s="9"/>
      <c r="J263" s="9"/>
    </row>
    <row r="264" spans="2:10" s="7" customFormat="1" ht="23.25" customHeight="1">
      <c r="B264" s="27">
        <v>3</v>
      </c>
      <c r="C264" s="61" t="s">
        <v>25</v>
      </c>
      <c r="D264" s="69" t="s">
        <v>26</v>
      </c>
      <c r="E264" s="38"/>
      <c r="F264" s="75"/>
      <c r="G264" s="434"/>
      <c r="H264" s="37"/>
      <c r="J264" s="9"/>
    </row>
    <row r="265" spans="2:10" s="7" customFormat="1" ht="23.25" customHeight="1">
      <c r="B265" s="27"/>
      <c r="C265" s="61"/>
      <c r="D265" s="69" t="s">
        <v>103</v>
      </c>
      <c r="E265" s="63" t="s">
        <v>91</v>
      </c>
      <c r="F265" s="75">
        <v>3.32</v>
      </c>
      <c r="G265" s="434"/>
      <c r="H265" s="37">
        <f>F265*G265</f>
        <v>0</v>
      </c>
      <c r="J265" s="9"/>
    </row>
    <row r="266" spans="2:10" s="7" customFormat="1" ht="39" customHeight="1">
      <c r="B266" s="27"/>
      <c r="C266" s="61"/>
      <c r="D266" s="491" t="s">
        <v>104</v>
      </c>
      <c r="E266" s="63" t="s">
        <v>91</v>
      </c>
      <c r="F266" s="75"/>
      <c r="G266" s="434"/>
      <c r="H266" s="37">
        <f>F266*G266</f>
        <v>0</v>
      </c>
      <c r="J266" s="9"/>
    </row>
    <row r="267" spans="2:10" s="7" customFormat="1" ht="99.75" customHeight="1" thickBot="1">
      <c r="B267" s="27">
        <v>4</v>
      </c>
      <c r="C267" s="61" t="s">
        <v>27</v>
      </c>
      <c r="D267" s="69" t="s">
        <v>115</v>
      </c>
      <c r="E267" s="38" t="s">
        <v>129</v>
      </c>
      <c r="F267" s="75">
        <v>1030.08</v>
      </c>
      <c r="G267" s="434"/>
      <c r="H267" s="37">
        <f>F267*G267</f>
        <v>0</v>
      </c>
      <c r="J267" s="9"/>
    </row>
    <row r="268" spans="2:10" s="7" customFormat="1" ht="19.5" thickBot="1">
      <c r="B268" s="584" t="s">
        <v>29</v>
      </c>
      <c r="C268" s="585"/>
      <c r="D268" s="585"/>
      <c r="E268" s="585"/>
      <c r="F268" s="585"/>
      <c r="G268" s="586"/>
      <c r="H268" s="25">
        <f>SUM(H260:H267)</f>
        <v>0</v>
      </c>
      <c r="J268" s="9"/>
    </row>
    <row r="269" spans="2:10" s="7" customFormat="1" ht="18.75">
      <c r="B269" s="47"/>
      <c r="C269" s="74"/>
      <c r="D269" s="608" t="s">
        <v>30</v>
      </c>
      <c r="E269" s="609"/>
      <c r="F269" s="609"/>
      <c r="G269" s="609"/>
      <c r="H269" s="610"/>
      <c r="J269" s="9"/>
    </row>
    <row r="270" spans="2:10" s="7" customFormat="1" ht="45.75" customHeight="1">
      <c r="B270" s="27">
        <v>5</v>
      </c>
      <c r="C270" s="61" t="s">
        <v>31</v>
      </c>
      <c r="D270" s="69" t="s">
        <v>539</v>
      </c>
      <c r="E270" s="63"/>
      <c r="F270" s="75"/>
      <c r="G270" s="434"/>
      <c r="H270" s="37"/>
      <c r="J270" s="9"/>
    </row>
    <row r="271" spans="2:10" s="7" customFormat="1" ht="27.75" customHeight="1">
      <c r="B271" s="40"/>
      <c r="C271" s="408"/>
      <c r="D271" s="72" t="s">
        <v>182</v>
      </c>
      <c r="E271" s="63" t="s">
        <v>91</v>
      </c>
      <c r="F271" s="75">
        <v>30</v>
      </c>
      <c r="G271" s="436"/>
      <c r="H271" s="37">
        <f>F271*G271</f>
        <v>0</v>
      </c>
      <c r="J271" s="9"/>
    </row>
    <row r="272" spans="2:10" s="7" customFormat="1" ht="25.5" customHeight="1" thickBot="1">
      <c r="B272" s="40"/>
      <c r="C272" s="408"/>
      <c r="D272" s="72" t="s">
        <v>187</v>
      </c>
      <c r="E272" s="63" t="s">
        <v>91</v>
      </c>
      <c r="F272" s="83"/>
      <c r="G272" s="436"/>
      <c r="H272" s="37">
        <f>F272*G272</f>
        <v>0</v>
      </c>
      <c r="J272" s="9"/>
    </row>
    <row r="273" spans="2:10" s="7" customFormat="1" ht="19.5" thickBot="1">
      <c r="B273" s="584" t="s">
        <v>34</v>
      </c>
      <c r="C273" s="585"/>
      <c r="D273" s="585"/>
      <c r="E273" s="585"/>
      <c r="F273" s="585"/>
      <c r="G273" s="586"/>
      <c r="H273" s="25">
        <f>SUM(H271:H272)</f>
        <v>0</v>
      </c>
      <c r="J273" s="9"/>
    </row>
    <row r="274" spans="2:10" s="7" customFormat="1" ht="18.75">
      <c r="B274" s="47"/>
      <c r="C274" s="74"/>
      <c r="D274" s="616" t="s">
        <v>35</v>
      </c>
      <c r="E274" s="617"/>
      <c r="F274" s="617"/>
      <c r="G274" s="617"/>
      <c r="H274" s="618"/>
      <c r="J274" s="9"/>
    </row>
    <row r="275" spans="2:10" s="7" customFormat="1" ht="18.75">
      <c r="B275" s="27"/>
      <c r="C275" s="52"/>
      <c r="D275" s="53" t="s">
        <v>36</v>
      </c>
      <c r="E275" s="54"/>
      <c r="F275" s="77"/>
      <c r="G275" s="55"/>
      <c r="H275" s="56"/>
      <c r="J275" s="9"/>
    </row>
    <row r="276" spans="2:10" s="7" customFormat="1" ht="60" customHeight="1">
      <c r="B276" s="27">
        <v>6</v>
      </c>
      <c r="C276" s="61" t="s">
        <v>37</v>
      </c>
      <c r="D276" s="69" t="s">
        <v>540</v>
      </c>
      <c r="E276" s="38"/>
      <c r="F276" s="75"/>
      <c r="G276" s="344"/>
      <c r="H276" s="86"/>
      <c r="J276" s="9"/>
    </row>
    <row r="277" spans="2:10" s="7" customFormat="1" ht="30" customHeight="1">
      <c r="B277" s="27"/>
      <c r="C277" s="61"/>
      <c r="D277" s="69" t="s">
        <v>188</v>
      </c>
      <c r="E277" s="63" t="s">
        <v>91</v>
      </c>
      <c r="F277" s="75"/>
      <c r="G277" s="434"/>
      <c r="H277" s="86">
        <f>F277*G277</f>
        <v>0</v>
      </c>
      <c r="J277" s="9"/>
    </row>
    <row r="278" spans="2:10" s="7" customFormat="1" ht="78.75" customHeight="1">
      <c r="B278" s="27"/>
      <c r="C278" s="354"/>
      <c r="D278" s="69" t="s">
        <v>191</v>
      </c>
      <c r="E278" s="63" t="s">
        <v>91</v>
      </c>
      <c r="F278" s="75">
        <v>343.33</v>
      </c>
      <c r="G278" s="434"/>
      <c r="H278" s="86">
        <f>F278*G278</f>
        <v>0</v>
      </c>
      <c r="J278" s="9"/>
    </row>
    <row r="279" spans="2:10" s="7" customFormat="1" ht="144" customHeight="1">
      <c r="B279" s="27">
        <v>7</v>
      </c>
      <c r="C279" s="61" t="s">
        <v>38</v>
      </c>
      <c r="D279" s="24" t="s">
        <v>541</v>
      </c>
      <c r="E279" s="38" t="s">
        <v>129</v>
      </c>
      <c r="F279" s="479">
        <v>599.7</v>
      </c>
      <c r="G279" s="434"/>
      <c r="H279" s="86">
        <f>F279*G279</f>
        <v>0</v>
      </c>
      <c r="J279" s="9"/>
    </row>
    <row r="280" spans="2:10" s="7" customFormat="1" ht="48.75" customHeight="1" thickBot="1">
      <c r="B280" s="27">
        <v>8</v>
      </c>
      <c r="C280" s="61" t="s">
        <v>92</v>
      </c>
      <c r="D280" s="24" t="s">
        <v>192</v>
      </c>
      <c r="E280" s="63" t="s">
        <v>91</v>
      </c>
      <c r="F280" s="492">
        <v>25.82</v>
      </c>
      <c r="G280" s="434"/>
      <c r="H280" s="86">
        <f>F280*G280</f>
        <v>0</v>
      </c>
      <c r="J280" s="9"/>
    </row>
    <row r="281" spans="2:10" s="7" customFormat="1" ht="19.5" thickBot="1">
      <c r="B281" s="584" t="s">
        <v>39</v>
      </c>
      <c r="C281" s="585"/>
      <c r="D281" s="585"/>
      <c r="E281" s="585"/>
      <c r="F281" s="585"/>
      <c r="G281" s="586"/>
      <c r="H281" s="25">
        <f>SUM(H277:H280)</f>
        <v>0</v>
      </c>
      <c r="J281" s="9"/>
    </row>
    <row r="282" spans="2:8" s="11" customFormat="1" ht="40.5" customHeight="1">
      <c r="B282" s="493"/>
      <c r="C282" s="494"/>
      <c r="D282" s="611" t="s">
        <v>116</v>
      </c>
      <c r="E282" s="612"/>
      <c r="F282" s="612"/>
      <c r="G282" s="612"/>
      <c r="H282" s="495"/>
    </row>
    <row r="283" spans="2:8" s="7" customFormat="1" ht="18.75">
      <c r="B283" s="452"/>
      <c r="C283" s="68"/>
      <c r="D283" s="447" t="s">
        <v>79</v>
      </c>
      <c r="E283" s="448"/>
      <c r="F283" s="485"/>
      <c r="G283" s="496"/>
      <c r="H283" s="451">
        <f>H256</f>
        <v>0</v>
      </c>
    </row>
    <row r="284" spans="2:8" s="7" customFormat="1" ht="18.75">
      <c r="B284" s="453"/>
      <c r="C284" s="454"/>
      <c r="D284" s="447" t="s">
        <v>80</v>
      </c>
      <c r="E284" s="448"/>
      <c r="F284" s="485"/>
      <c r="G284" s="496"/>
      <c r="H284" s="451">
        <f>H268</f>
        <v>0</v>
      </c>
    </row>
    <row r="285" spans="2:8" s="7" customFormat="1" ht="18.75">
      <c r="B285" s="455"/>
      <c r="C285" s="456"/>
      <c r="D285" s="447" t="s">
        <v>81</v>
      </c>
      <c r="E285" s="448"/>
      <c r="F285" s="485"/>
      <c r="G285" s="496"/>
      <c r="H285" s="451">
        <f>H273</f>
        <v>0</v>
      </c>
    </row>
    <row r="286" spans="2:8" s="7" customFormat="1" ht="19.5" thickBot="1">
      <c r="B286" s="455"/>
      <c r="C286" s="456"/>
      <c r="D286" s="613" t="s">
        <v>82</v>
      </c>
      <c r="E286" s="614"/>
      <c r="F286" s="614"/>
      <c r="G286" s="614"/>
      <c r="H286" s="451">
        <f>H281</f>
        <v>0</v>
      </c>
    </row>
    <row r="287" spans="2:8" s="11" customFormat="1" ht="49.5" customHeight="1" thickBot="1">
      <c r="B287" s="497"/>
      <c r="C287" s="498"/>
      <c r="D287" s="615" t="s">
        <v>117</v>
      </c>
      <c r="E287" s="604"/>
      <c r="F287" s="604" t="s">
        <v>85</v>
      </c>
      <c r="G287" s="604"/>
      <c r="H287" s="499">
        <f>SUM(H283:H286)</f>
        <v>0</v>
      </c>
    </row>
    <row r="288" spans="2:8" s="11" customFormat="1" ht="26.25" customHeight="1" thickBot="1">
      <c r="B288" s="500"/>
      <c r="C288" s="501"/>
      <c r="D288" s="502"/>
      <c r="E288" s="502"/>
      <c r="F288" s="502"/>
      <c r="G288" s="502"/>
      <c r="H288" s="503"/>
    </row>
    <row r="289" spans="2:8" s="11" customFormat="1" ht="48.75" customHeight="1" thickBot="1">
      <c r="B289" s="597" t="s">
        <v>118</v>
      </c>
      <c r="C289" s="598"/>
      <c r="D289" s="598"/>
      <c r="E289" s="598"/>
      <c r="F289" s="598"/>
      <c r="G289" s="598"/>
      <c r="H289" s="599"/>
    </row>
    <row r="290" spans="2:8" s="11" customFormat="1" ht="33" customHeight="1" thickBot="1">
      <c r="B290" s="587">
        <v>1</v>
      </c>
      <c r="C290" s="588"/>
      <c r="D290" s="589" t="s">
        <v>119</v>
      </c>
      <c r="E290" s="590"/>
      <c r="F290" s="590"/>
      <c r="G290" s="591"/>
      <c r="H290" s="25">
        <f>H252</f>
        <v>0</v>
      </c>
    </row>
    <row r="291" spans="2:8" s="11" customFormat="1" ht="39" customHeight="1" thickBot="1">
      <c r="B291" s="587">
        <v>2</v>
      </c>
      <c r="C291" s="588"/>
      <c r="D291" s="589" t="s">
        <v>120</v>
      </c>
      <c r="E291" s="590"/>
      <c r="F291" s="590"/>
      <c r="G291" s="591"/>
      <c r="H291" s="25">
        <f>H287</f>
        <v>0</v>
      </c>
    </row>
    <row r="292" spans="2:8" s="11" customFormat="1" ht="24.75" customHeight="1" thickBot="1">
      <c r="B292" s="471"/>
      <c r="C292" s="472"/>
      <c r="D292" s="603" t="s">
        <v>134</v>
      </c>
      <c r="E292" s="604"/>
      <c r="F292" s="604"/>
      <c r="G292" s="604"/>
      <c r="H292" s="25">
        <f>SUM(H290:H291)</f>
        <v>0</v>
      </c>
    </row>
    <row r="293" spans="2:8" s="1" customFormat="1" ht="27.75" customHeight="1" thickBot="1">
      <c r="B293" s="504"/>
      <c r="C293" s="504"/>
      <c r="D293" s="505"/>
      <c r="E293" s="506"/>
      <c r="F293" s="507"/>
      <c r="G293" s="508"/>
      <c r="H293" s="509"/>
    </row>
    <row r="294" spans="2:8" s="1" customFormat="1" ht="19.5" thickBot="1">
      <c r="B294" s="600" t="s">
        <v>121</v>
      </c>
      <c r="C294" s="601"/>
      <c r="D294" s="601"/>
      <c r="E294" s="601"/>
      <c r="F294" s="601"/>
      <c r="G294" s="601"/>
      <c r="H294" s="602"/>
    </row>
    <row r="295" spans="2:8" s="1" customFormat="1" ht="24" customHeight="1" thickBot="1">
      <c r="B295" s="587">
        <v>1</v>
      </c>
      <c r="C295" s="588"/>
      <c r="D295" s="589" t="s">
        <v>122</v>
      </c>
      <c r="E295" s="590"/>
      <c r="F295" s="590" t="s">
        <v>85</v>
      </c>
      <c r="G295" s="591"/>
      <c r="H295" s="25">
        <f>H153</f>
        <v>0</v>
      </c>
    </row>
    <row r="296" spans="2:8" s="1" customFormat="1" ht="40.5" customHeight="1" thickBot="1">
      <c r="B296" s="587">
        <v>2</v>
      </c>
      <c r="C296" s="588"/>
      <c r="D296" s="589" t="s">
        <v>123</v>
      </c>
      <c r="E296" s="590"/>
      <c r="F296" s="590" t="s">
        <v>85</v>
      </c>
      <c r="G296" s="591"/>
      <c r="H296" s="25">
        <f>H292</f>
        <v>0</v>
      </c>
    </row>
    <row r="297" spans="2:8" s="1" customFormat="1" ht="23.25" customHeight="1" thickBot="1">
      <c r="B297" s="592"/>
      <c r="C297" s="593"/>
      <c r="D297" s="594" t="s">
        <v>124</v>
      </c>
      <c r="E297" s="595"/>
      <c r="F297" s="595"/>
      <c r="G297" s="596"/>
      <c r="H297" s="25">
        <f>SUM(H295:H296)</f>
        <v>0</v>
      </c>
    </row>
    <row r="298" spans="2:8" s="1" customFormat="1" ht="18.75">
      <c r="B298" s="510"/>
      <c r="C298" s="510"/>
      <c r="D298" s="511"/>
      <c r="E298" s="512"/>
      <c r="F298" s="507"/>
      <c r="G298" s="513"/>
      <c r="H298" s="514"/>
    </row>
    <row r="299" spans="2:8" s="1" customFormat="1" ht="18.75">
      <c r="B299" s="510"/>
      <c r="C299" s="510"/>
      <c r="D299" s="417" t="s">
        <v>125</v>
      </c>
      <c r="E299" s="515"/>
      <c r="F299" s="516"/>
      <c r="G299" s="517"/>
      <c r="H299" s="518"/>
    </row>
    <row r="300" spans="2:8" s="1" customFormat="1" ht="18.75">
      <c r="B300" s="510"/>
      <c r="C300" s="510"/>
      <c r="D300" s="417" t="s">
        <v>126</v>
      </c>
      <c r="E300" s="515"/>
      <c r="F300" s="516"/>
      <c r="G300" s="517"/>
      <c r="H300" s="518"/>
    </row>
    <row r="301" spans="2:8" s="1" customFormat="1" ht="18.75">
      <c r="B301" s="510"/>
      <c r="C301" s="510"/>
      <c r="D301" s="417" t="s">
        <v>127</v>
      </c>
      <c r="E301" s="515"/>
      <c r="F301" s="516"/>
      <c r="G301" s="517"/>
      <c r="H301" s="518"/>
    </row>
    <row r="302" spans="2:8" s="1" customFormat="1" ht="18.75">
      <c r="B302" s="510"/>
      <c r="C302" s="510"/>
      <c r="D302" s="511"/>
      <c r="E302" s="512"/>
      <c r="F302" s="507"/>
      <c r="G302" s="513"/>
      <c r="H302" s="514"/>
    </row>
    <row r="303" spans="2:8" s="1" customFormat="1" ht="18.75">
      <c r="B303" s="510"/>
      <c r="C303" s="510"/>
      <c r="D303" s="511"/>
      <c r="E303" s="512"/>
      <c r="F303" s="507"/>
      <c r="G303" s="513"/>
      <c r="H303" s="514"/>
    </row>
  </sheetData>
  <sheetProtection/>
  <mergeCells count="126">
    <mergeCell ref="B217:G217"/>
    <mergeCell ref="B244:G244"/>
    <mergeCell ref="B268:G268"/>
    <mergeCell ref="B273:G273"/>
    <mergeCell ref="B281:G281"/>
    <mergeCell ref="B119:G119"/>
    <mergeCell ref="B129:G129"/>
    <mergeCell ref="B136:G136"/>
    <mergeCell ref="B142:G142"/>
    <mergeCell ref="B188:G188"/>
    <mergeCell ref="B46:G46"/>
    <mergeCell ref="B90:G90"/>
    <mergeCell ref="B103:G103"/>
    <mergeCell ref="B110:G110"/>
    <mergeCell ref="D172:H172"/>
    <mergeCell ref="D165:H165"/>
    <mergeCell ref="D166:H166"/>
    <mergeCell ref="I175:I176"/>
    <mergeCell ref="B253:H253"/>
    <mergeCell ref="D167:H167"/>
    <mergeCell ref="D168:H168"/>
    <mergeCell ref="D169:H169"/>
    <mergeCell ref="D170:H170"/>
    <mergeCell ref="D189:H189"/>
    <mergeCell ref="D202:H202"/>
    <mergeCell ref="D245:G245"/>
    <mergeCell ref="B201:G201"/>
    <mergeCell ref="B210:G210"/>
    <mergeCell ref="D97:G97"/>
    <mergeCell ref="D120:G120"/>
    <mergeCell ref="D104:H104"/>
    <mergeCell ref="D111:H111"/>
    <mergeCell ref="D173:H173"/>
    <mergeCell ref="D114:H114"/>
    <mergeCell ref="D130:H130"/>
    <mergeCell ref="D137:H137"/>
    <mergeCell ref="D171:H171"/>
    <mergeCell ref="D19:H19"/>
    <mergeCell ref="B32:H32"/>
    <mergeCell ref="D33:H33"/>
    <mergeCell ref="D37:H37"/>
    <mergeCell ref="B36:G36"/>
    <mergeCell ref="B43:G43"/>
    <mergeCell ref="D13:H13"/>
    <mergeCell ref="D14:H14"/>
    <mergeCell ref="D15:H15"/>
    <mergeCell ref="D16:H16"/>
    <mergeCell ref="D17:H17"/>
    <mergeCell ref="D18:H18"/>
    <mergeCell ref="D10:H10"/>
    <mergeCell ref="D11:H11"/>
    <mergeCell ref="D12:H12"/>
    <mergeCell ref="I21:I22"/>
    <mergeCell ref="B31:G31"/>
    <mergeCell ref="B155:H155"/>
    <mergeCell ref="D92:G92"/>
    <mergeCell ref="B100:H100"/>
    <mergeCell ref="D101:H101"/>
    <mergeCell ref="D53:H53"/>
    <mergeCell ref="B1:H1"/>
    <mergeCell ref="B2:H2"/>
    <mergeCell ref="D4:H4"/>
    <mergeCell ref="D5:H5"/>
    <mergeCell ref="D6:H6"/>
    <mergeCell ref="B3:H3"/>
    <mergeCell ref="D7:H7"/>
    <mergeCell ref="D8:H8"/>
    <mergeCell ref="D9:H9"/>
    <mergeCell ref="B113:G113"/>
    <mergeCell ref="D211:H211"/>
    <mergeCell ref="D44:H44"/>
    <mergeCell ref="D47:H47"/>
    <mergeCell ref="D52:G52"/>
    <mergeCell ref="D98:G98"/>
    <mergeCell ref="D99:G99"/>
    <mergeCell ref="D124:G124"/>
    <mergeCell ref="D125:G125"/>
    <mergeCell ref="B126:H126"/>
    <mergeCell ref="D127:H127"/>
    <mergeCell ref="D146:G146"/>
    <mergeCell ref="D147:G147"/>
    <mergeCell ref="B149:H149"/>
    <mergeCell ref="B150:C150"/>
    <mergeCell ref="D150:G150"/>
    <mergeCell ref="D143:G143"/>
    <mergeCell ref="D162:H162"/>
    <mergeCell ref="D163:H163"/>
    <mergeCell ref="B156:H156"/>
    <mergeCell ref="D164:H164"/>
    <mergeCell ref="B185:G185"/>
    <mergeCell ref="B151:C151"/>
    <mergeCell ref="D151:G151"/>
    <mergeCell ref="B152:C152"/>
    <mergeCell ref="D152:G152"/>
    <mergeCell ref="B157:H157"/>
    <mergeCell ref="D153:G153"/>
    <mergeCell ref="D250:G250"/>
    <mergeCell ref="D251:G251"/>
    <mergeCell ref="D252:G252"/>
    <mergeCell ref="D218:H218"/>
    <mergeCell ref="D254:H254"/>
    <mergeCell ref="D158:H158"/>
    <mergeCell ref="D159:H159"/>
    <mergeCell ref="D160:H160"/>
    <mergeCell ref="D186:H186"/>
    <mergeCell ref="D161:H161"/>
    <mergeCell ref="B291:C291"/>
    <mergeCell ref="D291:G291"/>
    <mergeCell ref="B294:H294"/>
    <mergeCell ref="D292:G292"/>
    <mergeCell ref="D257:H257"/>
    <mergeCell ref="D269:H269"/>
    <mergeCell ref="D282:G282"/>
    <mergeCell ref="D286:G286"/>
    <mergeCell ref="D287:G287"/>
    <mergeCell ref="D274:H274"/>
    <mergeCell ref="B256:G256"/>
    <mergeCell ref="B295:C295"/>
    <mergeCell ref="D295:G295"/>
    <mergeCell ref="B296:C296"/>
    <mergeCell ref="D296:G296"/>
    <mergeCell ref="B297:C297"/>
    <mergeCell ref="D297:G297"/>
    <mergeCell ref="B289:H289"/>
    <mergeCell ref="B290:C290"/>
    <mergeCell ref="D290:G290"/>
  </mergeCells>
  <printOptions/>
  <pageMargins left="0.7" right="0.7" top="0.75" bottom="0.75" header="0.3" footer="0.3"/>
  <pageSetup fitToHeight="0" fitToWidth="1" horizontalDpi="600" verticalDpi="600" orientation="portrait" paperSize="9" scale="58" r:id="rId1"/>
  <rowBreaks count="1" manualBreakCount="1">
    <brk id="19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305"/>
  <sheetViews>
    <sheetView zoomScalePageLayoutView="0" workbookViewId="0" topLeftCell="A292">
      <selection activeCell="A120" sqref="A120:IV120"/>
    </sheetView>
  </sheetViews>
  <sheetFormatPr defaultColWidth="9.140625" defaultRowHeight="15"/>
  <cols>
    <col min="1" max="1" width="3.421875" style="7" customWidth="1"/>
    <col min="2" max="2" width="7.00390625" style="267" customWidth="1"/>
    <col min="3" max="3" width="9.8515625" style="267" customWidth="1"/>
    <col min="4" max="4" width="62.8515625" style="268" customWidth="1"/>
    <col min="5" max="5" width="11.421875" style="267" customWidth="1"/>
    <col min="6" max="6" width="12.8515625" style="269" customWidth="1"/>
    <col min="7" max="7" width="14.57421875" style="270" customWidth="1"/>
    <col min="8" max="8" width="19.421875" style="271" customWidth="1"/>
  </cols>
  <sheetData>
    <row r="1" spans="2:8" ht="84.75" customHeight="1" thickBot="1">
      <c r="B1" s="533" t="s">
        <v>309</v>
      </c>
      <c r="C1" s="534"/>
      <c r="D1" s="534"/>
      <c r="E1" s="534"/>
      <c r="F1" s="534"/>
      <c r="G1" s="534"/>
      <c r="H1" s="535"/>
    </row>
    <row r="2" spans="2:8" ht="19.5" thickBot="1">
      <c r="B2" s="654" t="s">
        <v>310</v>
      </c>
      <c r="C2" s="655"/>
      <c r="D2" s="655"/>
      <c r="E2" s="655"/>
      <c r="F2" s="655"/>
      <c r="G2" s="655"/>
      <c r="H2" s="695"/>
    </row>
    <row r="3" spans="2:8" ht="19.5" thickBot="1">
      <c r="B3" s="696" t="s">
        <v>311</v>
      </c>
      <c r="C3" s="697"/>
      <c r="D3" s="697"/>
      <c r="E3" s="697"/>
      <c r="F3" s="697"/>
      <c r="G3" s="697"/>
      <c r="H3" s="698"/>
    </row>
    <row r="4" spans="2:8" ht="18.75">
      <c r="B4" s="87"/>
      <c r="C4" s="21"/>
      <c r="D4" s="542" t="s">
        <v>136</v>
      </c>
      <c r="E4" s="543"/>
      <c r="F4" s="543"/>
      <c r="G4" s="543"/>
      <c r="H4" s="544"/>
    </row>
    <row r="5" spans="1:8" ht="54.75" customHeight="1">
      <c r="A5" s="11"/>
      <c r="B5" s="88"/>
      <c r="C5" s="89" t="s">
        <v>137</v>
      </c>
      <c r="D5" s="545" t="s">
        <v>138</v>
      </c>
      <c r="E5" s="546"/>
      <c r="F5" s="546"/>
      <c r="G5" s="546"/>
      <c r="H5" s="547"/>
    </row>
    <row r="6" spans="1:8" ht="158.25" customHeight="1">
      <c r="A6" s="11"/>
      <c r="B6" s="88"/>
      <c r="C6" s="89" t="s">
        <v>139</v>
      </c>
      <c r="D6" s="545" t="s">
        <v>140</v>
      </c>
      <c r="E6" s="546"/>
      <c r="F6" s="546"/>
      <c r="G6" s="546"/>
      <c r="H6" s="547"/>
    </row>
    <row r="7" spans="1:8" ht="91.5" customHeight="1">
      <c r="A7" s="11"/>
      <c r="B7" s="19"/>
      <c r="C7" s="20" t="s">
        <v>141</v>
      </c>
      <c r="D7" s="520" t="s">
        <v>142</v>
      </c>
      <c r="E7" s="520"/>
      <c r="F7" s="520"/>
      <c r="G7" s="520"/>
      <c r="H7" s="521"/>
    </row>
    <row r="8" spans="1:8" ht="71.25" customHeight="1">
      <c r="A8" s="11"/>
      <c r="B8" s="19"/>
      <c r="C8" s="20" t="s">
        <v>143</v>
      </c>
      <c r="D8" s="520" t="s">
        <v>203</v>
      </c>
      <c r="E8" s="520"/>
      <c r="F8" s="520"/>
      <c r="G8" s="520"/>
      <c r="H8" s="521"/>
    </row>
    <row r="9" spans="1:8" ht="144" customHeight="1">
      <c r="A9" s="11"/>
      <c r="B9" s="19"/>
      <c r="C9" s="20" t="s">
        <v>144</v>
      </c>
      <c r="D9" s="520" t="s">
        <v>312</v>
      </c>
      <c r="E9" s="520"/>
      <c r="F9" s="520"/>
      <c r="G9" s="520"/>
      <c r="H9" s="521"/>
    </row>
    <row r="10" spans="1:8" ht="108.75" customHeight="1">
      <c r="A10" s="11"/>
      <c r="B10" s="19"/>
      <c r="C10" s="20" t="s">
        <v>145</v>
      </c>
      <c r="D10" s="520" t="s">
        <v>205</v>
      </c>
      <c r="E10" s="520"/>
      <c r="F10" s="520"/>
      <c r="G10" s="520"/>
      <c r="H10" s="521"/>
    </row>
    <row r="11" spans="1:8" ht="50.25" customHeight="1">
      <c r="A11" s="11"/>
      <c r="B11" s="19"/>
      <c r="C11" s="20" t="s">
        <v>146</v>
      </c>
      <c r="D11" s="520" t="s">
        <v>206</v>
      </c>
      <c r="E11" s="520"/>
      <c r="F11" s="520"/>
      <c r="G11" s="520"/>
      <c r="H11" s="521"/>
    </row>
    <row r="12" spans="1:8" ht="69.75" customHeight="1">
      <c r="A12" s="11"/>
      <c r="B12" s="19"/>
      <c r="C12" s="20" t="s">
        <v>148</v>
      </c>
      <c r="D12" s="545" t="s">
        <v>313</v>
      </c>
      <c r="E12" s="546"/>
      <c r="F12" s="546"/>
      <c r="G12" s="546"/>
      <c r="H12" s="547"/>
    </row>
    <row r="13" spans="1:8" ht="90" customHeight="1">
      <c r="A13" s="11"/>
      <c r="B13" s="19"/>
      <c r="C13" s="90" t="s">
        <v>149</v>
      </c>
      <c r="D13" s="520" t="s">
        <v>208</v>
      </c>
      <c r="E13" s="520"/>
      <c r="F13" s="520"/>
      <c r="G13" s="520"/>
      <c r="H13" s="521"/>
    </row>
    <row r="14" spans="1:8" ht="28.5" customHeight="1">
      <c r="A14" s="11"/>
      <c r="B14" s="19"/>
      <c r="C14" s="20" t="s">
        <v>150</v>
      </c>
      <c r="D14" s="699" t="s">
        <v>171</v>
      </c>
      <c r="E14" s="700"/>
      <c r="F14" s="700"/>
      <c r="G14" s="700"/>
      <c r="H14" s="701"/>
    </row>
    <row r="15" spans="1:8" ht="198" customHeight="1">
      <c r="A15" s="11"/>
      <c r="B15" s="19"/>
      <c r="C15" s="20" t="s">
        <v>151</v>
      </c>
      <c r="D15" s="520" t="s">
        <v>152</v>
      </c>
      <c r="E15" s="520"/>
      <c r="F15" s="520"/>
      <c r="G15" s="520"/>
      <c r="H15" s="521"/>
    </row>
    <row r="16" spans="1:8" ht="161.25" customHeight="1">
      <c r="A16" s="11"/>
      <c r="B16" s="19"/>
      <c r="C16" s="20" t="s">
        <v>153</v>
      </c>
      <c r="D16" s="545" t="s">
        <v>154</v>
      </c>
      <c r="E16" s="546"/>
      <c r="F16" s="546"/>
      <c r="G16" s="546"/>
      <c r="H16" s="547"/>
    </row>
    <row r="17" spans="1:8" ht="106.5" customHeight="1">
      <c r="A17" s="11"/>
      <c r="B17" s="19"/>
      <c r="C17" s="20" t="s">
        <v>155</v>
      </c>
      <c r="D17" s="545" t="s">
        <v>156</v>
      </c>
      <c r="E17" s="546"/>
      <c r="F17" s="546"/>
      <c r="G17" s="546"/>
      <c r="H17" s="547"/>
    </row>
    <row r="18" spans="1:8" ht="71.25" customHeight="1">
      <c r="A18" s="11"/>
      <c r="B18" s="19"/>
      <c r="C18" s="20" t="s">
        <v>157</v>
      </c>
      <c r="D18" s="545" t="s">
        <v>209</v>
      </c>
      <c r="E18" s="546"/>
      <c r="F18" s="546"/>
      <c r="G18" s="546"/>
      <c r="H18" s="547"/>
    </row>
    <row r="19" spans="1:8" ht="70.5" customHeight="1" thickBot="1">
      <c r="A19" s="11"/>
      <c r="B19" s="92"/>
      <c r="C19" s="93" t="s">
        <v>158</v>
      </c>
      <c r="D19" s="551" t="s">
        <v>210</v>
      </c>
      <c r="E19" s="551"/>
      <c r="F19" s="551"/>
      <c r="G19" s="551"/>
      <c r="H19" s="552"/>
    </row>
    <row r="20" spans="2:8" ht="18.75" thickBot="1">
      <c r="B20" s="272"/>
      <c r="C20" s="272"/>
      <c r="D20" s="272"/>
      <c r="E20" s="272"/>
      <c r="F20" s="273"/>
      <c r="G20" s="272"/>
      <c r="H20" s="272"/>
    </row>
    <row r="21" spans="2:8" ht="56.25">
      <c r="B21" s="87" t="s">
        <v>9</v>
      </c>
      <c r="C21" s="21" t="s">
        <v>10</v>
      </c>
      <c r="D21" s="21" t="s">
        <v>11</v>
      </c>
      <c r="E21" s="21" t="s">
        <v>12</v>
      </c>
      <c r="F21" s="98" t="s">
        <v>211</v>
      </c>
      <c r="G21" s="274" t="s">
        <v>14</v>
      </c>
      <c r="H21" s="275" t="s">
        <v>15</v>
      </c>
    </row>
    <row r="22" spans="2:8" ht="18.75">
      <c r="B22" s="101">
        <v>1</v>
      </c>
      <c r="C22" s="102">
        <v>2</v>
      </c>
      <c r="D22" s="102">
        <v>3</v>
      </c>
      <c r="E22" s="102">
        <v>4</v>
      </c>
      <c r="F22" s="102">
        <v>5</v>
      </c>
      <c r="G22" s="276">
        <v>6</v>
      </c>
      <c r="H22" s="277">
        <v>7</v>
      </c>
    </row>
    <row r="23" spans="2:8" ht="18.75">
      <c r="B23" s="88"/>
      <c r="C23" s="105"/>
      <c r="D23" s="622" t="s">
        <v>160</v>
      </c>
      <c r="E23" s="623"/>
      <c r="F23" s="623"/>
      <c r="G23" s="623"/>
      <c r="H23" s="624"/>
    </row>
    <row r="24" spans="1:8" ht="26.25" customHeight="1">
      <c r="A24" s="279"/>
      <c r="B24" s="101"/>
      <c r="C24" s="228">
        <v>0.1</v>
      </c>
      <c r="D24" s="24" t="s">
        <v>162</v>
      </c>
      <c r="E24" s="63" t="s">
        <v>161</v>
      </c>
      <c r="F24" s="81">
        <v>1</v>
      </c>
      <c r="G24" s="344"/>
      <c r="H24" s="86">
        <f aca="true" t="shared" si="0" ref="H24:H30">F24*G24</f>
        <v>0</v>
      </c>
    </row>
    <row r="25" spans="1:8" ht="37.5">
      <c r="A25" s="279"/>
      <c r="B25" s="101"/>
      <c r="C25" s="228">
        <v>0.2</v>
      </c>
      <c r="D25" s="24" t="s">
        <v>163</v>
      </c>
      <c r="E25" s="63" t="s">
        <v>161</v>
      </c>
      <c r="F25" s="81">
        <v>1</v>
      </c>
      <c r="G25" s="344"/>
      <c r="H25" s="86">
        <f t="shared" si="0"/>
        <v>0</v>
      </c>
    </row>
    <row r="26" spans="1:8" ht="26.25" customHeight="1">
      <c r="A26" s="279"/>
      <c r="B26" s="101"/>
      <c r="C26" s="228">
        <v>0.3</v>
      </c>
      <c r="D26" s="24" t="s">
        <v>164</v>
      </c>
      <c r="E26" s="63" t="s">
        <v>161</v>
      </c>
      <c r="F26" s="81">
        <v>1</v>
      </c>
      <c r="G26" s="344"/>
      <c r="H26" s="86">
        <f t="shared" si="0"/>
        <v>0</v>
      </c>
    </row>
    <row r="27" spans="1:8" ht="25.5" customHeight="1">
      <c r="A27" s="279"/>
      <c r="B27" s="101"/>
      <c r="C27" s="228">
        <v>0.4</v>
      </c>
      <c r="D27" s="24" t="s">
        <v>165</v>
      </c>
      <c r="E27" s="63" t="s">
        <v>161</v>
      </c>
      <c r="F27" s="81">
        <v>1</v>
      </c>
      <c r="G27" s="344"/>
      <c r="H27" s="86">
        <f t="shared" si="0"/>
        <v>0</v>
      </c>
    </row>
    <row r="28" spans="1:8" ht="44.25" customHeight="1">
      <c r="A28" s="279"/>
      <c r="B28" s="101"/>
      <c r="C28" s="228">
        <v>0.5</v>
      </c>
      <c r="D28" s="24" t="s">
        <v>166</v>
      </c>
      <c r="E28" s="63" t="s">
        <v>161</v>
      </c>
      <c r="F28" s="81">
        <v>1</v>
      </c>
      <c r="G28" s="344"/>
      <c r="H28" s="86">
        <f t="shared" si="0"/>
        <v>0</v>
      </c>
    </row>
    <row r="29" spans="1:8" ht="42" customHeight="1">
      <c r="A29" s="279"/>
      <c r="B29" s="101"/>
      <c r="C29" s="228">
        <v>0.6</v>
      </c>
      <c r="D29" s="24" t="s">
        <v>167</v>
      </c>
      <c r="E29" s="63" t="s">
        <v>161</v>
      </c>
      <c r="F29" s="81">
        <v>1</v>
      </c>
      <c r="G29" s="344"/>
      <c r="H29" s="86">
        <f t="shared" si="0"/>
        <v>0</v>
      </c>
    </row>
    <row r="30" spans="1:8" ht="43.5" customHeight="1" thickBot="1">
      <c r="A30" s="279"/>
      <c r="B30" s="115"/>
      <c r="C30" s="229">
        <v>0.7</v>
      </c>
      <c r="D30" s="343" t="s">
        <v>168</v>
      </c>
      <c r="E30" s="345" t="s">
        <v>161</v>
      </c>
      <c r="F30" s="346">
        <v>1</v>
      </c>
      <c r="G30" s="347"/>
      <c r="H30" s="348">
        <f t="shared" si="0"/>
        <v>0</v>
      </c>
    </row>
    <row r="31" spans="1:8" ht="19.5" thickBot="1">
      <c r="A31" s="279"/>
      <c r="B31" s="553" t="s">
        <v>169</v>
      </c>
      <c r="C31" s="554"/>
      <c r="D31" s="554"/>
      <c r="E31" s="554"/>
      <c r="F31" s="554"/>
      <c r="G31" s="555"/>
      <c r="H31" s="280">
        <f>SUM(H24:H30)</f>
        <v>0</v>
      </c>
    </row>
    <row r="32" spans="2:8" ht="18.75">
      <c r="B32" s="281"/>
      <c r="C32" s="282"/>
      <c r="D32" s="542" t="s">
        <v>16</v>
      </c>
      <c r="E32" s="543"/>
      <c r="F32" s="543"/>
      <c r="G32" s="543"/>
      <c r="H32" s="544"/>
    </row>
    <row r="33" spans="2:8" ht="20.25" customHeight="1">
      <c r="B33" s="64">
        <v>1</v>
      </c>
      <c r="C33" s="61" t="s">
        <v>17</v>
      </c>
      <c r="D33" s="69" t="s">
        <v>314</v>
      </c>
      <c r="E33" s="127" t="s">
        <v>315</v>
      </c>
      <c r="F33" s="128">
        <v>5300</v>
      </c>
      <c r="G33" s="349"/>
      <c r="H33" s="86">
        <f>F33*G33</f>
        <v>0</v>
      </c>
    </row>
    <row r="34" spans="2:8" ht="60.75" customHeight="1">
      <c r="B34" s="64">
        <v>2</v>
      </c>
      <c r="C34" s="61" t="s">
        <v>19</v>
      </c>
      <c r="D34" s="255" t="s">
        <v>316</v>
      </c>
      <c r="E34" s="63" t="s">
        <v>128</v>
      </c>
      <c r="F34" s="81">
        <v>5300</v>
      </c>
      <c r="G34" s="344"/>
      <c r="H34" s="86">
        <f>F34*G34</f>
        <v>0</v>
      </c>
    </row>
    <row r="35" spans="2:8" ht="23.25" customHeight="1" thickBot="1">
      <c r="B35" s="64">
        <v>3</v>
      </c>
      <c r="C35" s="61" t="s">
        <v>215</v>
      </c>
      <c r="D35" s="69" t="s">
        <v>317</v>
      </c>
      <c r="E35" s="63" t="s">
        <v>128</v>
      </c>
      <c r="F35" s="81">
        <v>24</v>
      </c>
      <c r="G35" s="344"/>
      <c r="H35" s="86">
        <f>F35*G35</f>
        <v>0</v>
      </c>
    </row>
    <row r="36" spans="1:8" ht="24" customHeight="1" thickBot="1">
      <c r="A36" s="279"/>
      <c r="B36" s="553" t="s">
        <v>21</v>
      </c>
      <c r="C36" s="554"/>
      <c r="D36" s="554"/>
      <c r="E36" s="554"/>
      <c r="F36" s="554"/>
      <c r="G36" s="555"/>
      <c r="H36" s="288">
        <f>SUM(H33:H35)</f>
        <v>0</v>
      </c>
    </row>
    <row r="37" spans="1:8" ht="18.75">
      <c r="A37" s="279"/>
      <c r="B37" s="281"/>
      <c r="C37" s="282"/>
      <c r="D37" s="702" t="s">
        <v>22</v>
      </c>
      <c r="E37" s="703"/>
      <c r="F37" s="703"/>
      <c r="G37" s="703"/>
      <c r="H37" s="704"/>
    </row>
    <row r="38" spans="1:8" ht="27" customHeight="1">
      <c r="A38" s="279"/>
      <c r="B38" s="64">
        <v>4</v>
      </c>
      <c r="C38" s="61" t="s">
        <v>24</v>
      </c>
      <c r="D38" s="255" t="s">
        <v>318</v>
      </c>
      <c r="E38" s="63" t="s">
        <v>91</v>
      </c>
      <c r="F38" s="355">
        <v>382</v>
      </c>
      <c r="G38" s="344"/>
      <c r="H38" s="86">
        <f>F38*G38</f>
        <v>0</v>
      </c>
    </row>
    <row r="39" spans="1:8" ht="43.5" customHeight="1">
      <c r="A39" s="279"/>
      <c r="B39" s="64">
        <v>5</v>
      </c>
      <c r="C39" s="61" t="s">
        <v>25</v>
      </c>
      <c r="D39" s="255" t="s">
        <v>319</v>
      </c>
      <c r="E39" s="63" t="s">
        <v>91</v>
      </c>
      <c r="F39" s="355">
        <v>358</v>
      </c>
      <c r="G39" s="344"/>
      <c r="H39" s="86">
        <f>F39*G39</f>
        <v>0</v>
      </c>
    </row>
    <row r="40" spans="1:8" ht="24.75" customHeight="1">
      <c r="A40" s="279"/>
      <c r="B40" s="64">
        <v>6</v>
      </c>
      <c r="C40" s="61" t="s">
        <v>27</v>
      </c>
      <c r="D40" s="357" t="s">
        <v>542</v>
      </c>
      <c r="E40" s="358" t="s">
        <v>91</v>
      </c>
      <c r="F40" s="359">
        <v>382</v>
      </c>
      <c r="G40" s="360"/>
      <c r="H40" s="86">
        <f>F40*G40</f>
        <v>0</v>
      </c>
    </row>
    <row r="41" spans="1:8" ht="26.25" customHeight="1" thickBot="1">
      <c r="A41" s="279"/>
      <c r="B41" s="356">
        <v>7</v>
      </c>
      <c r="C41" s="61" t="s">
        <v>28</v>
      </c>
      <c r="D41" s="357" t="s">
        <v>320</v>
      </c>
      <c r="E41" s="358" t="s">
        <v>91</v>
      </c>
      <c r="F41" s="359">
        <v>3648</v>
      </c>
      <c r="G41" s="360"/>
      <c r="H41" s="86">
        <f>F41*G41</f>
        <v>0</v>
      </c>
    </row>
    <row r="42" spans="2:8" ht="19.5" customHeight="1" thickBot="1">
      <c r="B42" s="553" t="s">
        <v>29</v>
      </c>
      <c r="C42" s="554"/>
      <c r="D42" s="554"/>
      <c r="E42" s="554"/>
      <c r="F42" s="554"/>
      <c r="G42" s="555"/>
      <c r="H42" s="288">
        <f>SUM(H38:H41)</f>
        <v>0</v>
      </c>
    </row>
    <row r="43" spans="2:8" ht="18.75">
      <c r="B43" s="281"/>
      <c r="C43" s="282"/>
      <c r="D43" s="542" t="s">
        <v>30</v>
      </c>
      <c r="E43" s="543"/>
      <c r="F43" s="543"/>
      <c r="G43" s="543"/>
      <c r="H43" s="544"/>
    </row>
    <row r="44" spans="2:8" ht="90" customHeight="1">
      <c r="B44" s="60">
        <v>8</v>
      </c>
      <c r="C44" s="61" t="s">
        <v>31</v>
      </c>
      <c r="D44" s="255" t="s">
        <v>511</v>
      </c>
      <c r="E44" s="63" t="s">
        <v>128</v>
      </c>
      <c r="F44" s="81">
        <v>34.44</v>
      </c>
      <c r="G44" s="344"/>
      <c r="H44" s="86">
        <f>F44*G44</f>
        <v>0</v>
      </c>
    </row>
    <row r="45" spans="2:8" ht="64.5" customHeight="1" thickBot="1">
      <c r="B45" s="64">
        <v>9</v>
      </c>
      <c r="C45" s="61" t="s">
        <v>32</v>
      </c>
      <c r="D45" s="409" t="s">
        <v>572</v>
      </c>
      <c r="E45" s="63" t="s">
        <v>128</v>
      </c>
      <c r="F45" s="81">
        <v>19.2</v>
      </c>
      <c r="G45" s="344"/>
      <c r="H45" s="86">
        <f>F45*G45</f>
        <v>0</v>
      </c>
    </row>
    <row r="46" spans="2:8" ht="20.25" customHeight="1" thickBot="1">
      <c r="B46" s="710" t="s">
        <v>34</v>
      </c>
      <c r="C46" s="711"/>
      <c r="D46" s="711"/>
      <c r="E46" s="711"/>
      <c r="F46" s="711"/>
      <c r="G46" s="712"/>
      <c r="H46" s="288">
        <f>SUM(H44:H45)</f>
        <v>0</v>
      </c>
    </row>
    <row r="47" spans="2:8" ht="18.75">
      <c r="B47" s="291"/>
      <c r="C47" s="292"/>
      <c r="D47" s="692" t="s">
        <v>35</v>
      </c>
      <c r="E47" s="693"/>
      <c r="F47" s="693"/>
      <c r="G47" s="693"/>
      <c r="H47" s="694"/>
    </row>
    <row r="48" spans="2:8" ht="18.75">
      <c r="B48" s="64">
        <v>10</v>
      </c>
      <c r="C48" s="354" t="s">
        <v>37</v>
      </c>
      <c r="D48" s="361" t="s">
        <v>321</v>
      </c>
      <c r="E48" s="63" t="s">
        <v>129</v>
      </c>
      <c r="F48" s="355">
        <v>29545</v>
      </c>
      <c r="G48" s="344"/>
      <c r="H48" s="86">
        <f>F48*G48</f>
        <v>0</v>
      </c>
    </row>
    <row r="49" spans="2:8" ht="56.25">
      <c r="B49" s="64">
        <v>11</v>
      </c>
      <c r="C49" s="354" t="s">
        <v>38</v>
      </c>
      <c r="D49" s="362" t="s">
        <v>322</v>
      </c>
      <c r="E49" s="63" t="s">
        <v>91</v>
      </c>
      <c r="F49" s="355">
        <v>3718</v>
      </c>
      <c r="G49" s="344"/>
      <c r="H49" s="86">
        <f>F49*G49</f>
        <v>0</v>
      </c>
    </row>
    <row r="50" spans="2:8" ht="37.5">
      <c r="B50" s="64">
        <v>12</v>
      </c>
      <c r="C50" s="354" t="s">
        <v>92</v>
      </c>
      <c r="D50" s="362" t="s">
        <v>323</v>
      </c>
      <c r="E50" s="63" t="s">
        <v>129</v>
      </c>
      <c r="F50" s="355">
        <v>21617</v>
      </c>
      <c r="G50" s="344"/>
      <c r="H50" s="86">
        <f>F50*G50</f>
        <v>0</v>
      </c>
    </row>
    <row r="51" spans="2:8" ht="57" thickBot="1">
      <c r="B51" s="64">
        <v>13</v>
      </c>
      <c r="C51" s="354" t="s">
        <v>239</v>
      </c>
      <c r="D51" s="362" t="s">
        <v>324</v>
      </c>
      <c r="E51" s="63" t="s">
        <v>129</v>
      </c>
      <c r="F51" s="355">
        <v>7950</v>
      </c>
      <c r="G51" s="344"/>
      <c r="H51" s="86">
        <f>F51*G51</f>
        <v>0</v>
      </c>
    </row>
    <row r="52" spans="2:8" ht="18" customHeight="1" thickBot="1">
      <c r="B52" s="553" t="s">
        <v>39</v>
      </c>
      <c r="C52" s="554"/>
      <c r="D52" s="554"/>
      <c r="E52" s="554"/>
      <c r="F52" s="554"/>
      <c r="G52" s="555"/>
      <c r="H52" s="288">
        <f>SUM(H48:H51)</f>
        <v>0</v>
      </c>
    </row>
    <row r="53" spans="2:8" ht="26.25" customHeight="1">
      <c r="B53" s="281"/>
      <c r="C53" s="282"/>
      <c r="D53" s="542" t="s">
        <v>240</v>
      </c>
      <c r="E53" s="543"/>
      <c r="F53" s="543"/>
      <c r="G53" s="543"/>
      <c r="H53" s="544"/>
    </row>
    <row r="54" spans="2:8" ht="150" customHeight="1">
      <c r="B54" s="281"/>
      <c r="C54" s="282"/>
      <c r="D54" s="353" t="s">
        <v>543</v>
      </c>
      <c r="E54" s="283"/>
      <c r="F54" s="351"/>
      <c r="G54" s="283"/>
      <c r="H54" s="352"/>
    </row>
    <row r="55" spans="2:8" ht="40.5" customHeight="1">
      <c r="B55" s="60">
        <v>14</v>
      </c>
      <c r="C55" s="61" t="s">
        <v>40</v>
      </c>
      <c r="D55" s="69" t="s">
        <v>325</v>
      </c>
      <c r="E55" s="63" t="s">
        <v>33</v>
      </c>
      <c r="F55" s="81">
        <v>1</v>
      </c>
      <c r="G55" s="344"/>
      <c r="H55" s="86">
        <f>F55*G55</f>
        <v>0</v>
      </c>
    </row>
    <row r="56" spans="2:8" ht="37.5">
      <c r="B56" s="64">
        <v>15</v>
      </c>
      <c r="C56" s="61" t="s">
        <v>41</v>
      </c>
      <c r="D56" s="69" t="s">
        <v>326</v>
      </c>
      <c r="E56" s="63" t="s">
        <v>33</v>
      </c>
      <c r="F56" s="81">
        <v>1</v>
      </c>
      <c r="G56" s="344"/>
      <c r="H56" s="86">
        <f aca="true" t="shared" si="1" ref="H56:H69">F56*G56</f>
        <v>0</v>
      </c>
    </row>
    <row r="57" spans="2:8" ht="56.25">
      <c r="B57" s="60">
        <v>16</v>
      </c>
      <c r="C57" s="61" t="s">
        <v>42</v>
      </c>
      <c r="D57" s="69" t="s">
        <v>327</v>
      </c>
      <c r="E57" s="63" t="s">
        <v>33</v>
      </c>
      <c r="F57" s="81">
        <v>3</v>
      </c>
      <c r="G57" s="344"/>
      <c r="H57" s="86">
        <f t="shared" si="1"/>
        <v>0</v>
      </c>
    </row>
    <row r="58" spans="2:8" ht="56.25">
      <c r="B58" s="64">
        <v>17</v>
      </c>
      <c r="C58" s="61" t="s">
        <v>43</v>
      </c>
      <c r="D58" s="69" t="s">
        <v>328</v>
      </c>
      <c r="E58" s="63" t="s">
        <v>33</v>
      </c>
      <c r="F58" s="81">
        <v>4</v>
      </c>
      <c r="G58" s="344"/>
      <c r="H58" s="86">
        <f t="shared" si="1"/>
        <v>0</v>
      </c>
    </row>
    <row r="59" spans="2:8" ht="37.5">
      <c r="B59" s="60">
        <v>18</v>
      </c>
      <c r="C59" s="61" t="s">
        <v>45</v>
      </c>
      <c r="D59" s="69" t="s">
        <v>329</v>
      </c>
      <c r="E59" s="63" t="s">
        <v>33</v>
      </c>
      <c r="F59" s="81">
        <v>1</v>
      </c>
      <c r="G59" s="344"/>
      <c r="H59" s="86">
        <f t="shared" si="1"/>
        <v>0</v>
      </c>
    </row>
    <row r="60" spans="2:8" ht="37.5">
      <c r="B60" s="64">
        <v>19</v>
      </c>
      <c r="C60" s="61" t="s">
        <v>246</v>
      </c>
      <c r="D60" s="69" t="s">
        <v>330</v>
      </c>
      <c r="E60" s="63" t="s">
        <v>33</v>
      </c>
      <c r="F60" s="81">
        <v>1</v>
      </c>
      <c r="G60" s="344"/>
      <c r="H60" s="86">
        <f t="shared" si="1"/>
        <v>0</v>
      </c>
    </row>
    <row r="61" spans="2:8" ht="37.5">
      <c r="B61" s="60">
        <v>20</v>
      </c>
      <c r="C61" s="61" t="s">
        <v>248</v>
      </c>
      <c r="D61" s="363" t="s">
        <v>331</v>
      </c>
      <c r="E61" s="63" t="s">
        <v>33</v>
      </c>
      <c r="F61" s="364">
        <v>1</v>
      </c>
      <c r="G61" s="360"/>
      <c r="H61" s="86">
        <f t="shared" si="1"/>
        <v>0</v>
      </c>
    </row>
    <row r="62" spans="2:8" ht="37.5">
      <c r="B62" s="64">
        <v>21</v>
      </c>
      <c r="C62" s="61" t="s">
        <v>250</v>
      </c>
      <c r="D62" s="69" t="s">
        <v>332</v>
      </c>
      <c r="E62" s="63" t="s">
        <v>33</v>
      </c>
      <c r="F62" s="81">
        <v>1</v>
      </c>
      <c r="G62" s="344"/>
      <c r="H62" s="86">
        <f t="shared" si="1"/>
        <v>0</v>
      </c>
    </row>
    <row r="63" spans="2:8" ht="37.5">
      <c r="B63" s="60">
        <v>22</v>
      </c>
      <c r="C63" s="61" t="s">
        <v>252</v>
      </c>
      <c r="D63" s="69" t="s">
        <v>333</v>
      </c>
      <c r="E63" s="63" t="s">
        <v>33</v>
      </c>
      <c r="F63" s="81">
        <v>1</v>
      </c>
      <c r="G63" s="344"/>
      <c r="H63" s="86">
        <f t="shared" si="1"/>
        <v>0</v>
      </c>
    </row>
    <row r="64" spans="2:8" ht="37.5">
      <c r="B64" s="64">
        <v>23</v>
      </c>
      <c r="C64" s="61" t="s">
        <v>254</v>
      </c>
      <c r="D64" s="69" t="s">
        <v>334</v>
      </c>
      <c r="E64" s="63" t="s">
        <v>33</v>
      </c>
      <c r="F64" s="81">
        <v>1</v>
      </c>
      <c r="G64" s="344"/>
      <c r="H64" s="86">
        <f t="shared" si="1"/>
        <v>0</v>
      </c>
    </row>
    <row r="65" spans="2:8" ht="37.5">
      <c r="B65" s="60">
        <v>24</v>
      </c>
      <c r="C65" s="61" t="s">
        <v>258</v>
      </c>
      <c r="D65" s="69" t="s">
        <v>335</v>
      </c>
      <c r="E65" s="63" t="s">
        <v>33</v>
      </c>
      <c r="F65" s="81">
        <v>6</v>
      </c>
      <c r="G65" s="344"/>
      <c r="H65" s="86">
        <f t="shared" si="1"/>
        <v>0</v>
      </c>
    </row>
    <row r="66" spans="2:8" ht="56.25">
      <c r="B66" s="64">
        <v>25</v>
      </c>
      <c r="C66" s="61" t="s">
        <v>260</v>
      </c>
      <c r="D66" s="363" t="s">
        <v>336</v>
      </c>
      <c r="E66" s="63" t="s">
        <v>33</v>
      </c>
      <c r="F66" s="364">
        <v>2</v>
      </c>
      <c r="G66" s="360"/>
      <c r="H66" s="86">
        <f t="shared" si="1"/>
        <v>0</v>
      </c>
    </row>
    <row r="67" spans="2:8" ht="43.5" customHeight="1">
      <c r="B67" s="60">
        <v>26</v>
      </c>
      <c r="C67" s="61" t="s">
        <v>262</v>
      </c>
      <c r="D67" s="69" t="s">
        <v>337</v>
      </c>
      <c r="E67" s="63" t="s">
        <v>33</v>
      </c>
      <c r="F67" s="81">
        <v>1</v>
      </c>
      <c r="G67" s="344"/>
      <c r="H67" s="86">
        <f t="shared" si="1"/>
        <v>0</v>
      </c>
    </row>
    <row r="68" spans="2:8" ht="38.25" customHeight="1">
      <c r="B68" s="64">
        <v>27</v>
      </c>
      <c r="C68" s="61" t="s">
        <v>264</v>
      </c>
      <c r="D68" s="69" t="s">
        <v>338</v>
      </c>
      <c r="E68" s="63" t="s">
        <v>33</v>
      </c>
      <c r="F68" s="81">
        <v>1</v>
      </c>
      <c r="G68" s="344"/>
      <c r="H68" s="86">
        <f t="shared" si="1"/>
        <v>0</v>
      </c>
    </row>
    <row r="69" spans="2:8" ht="100.5" customHeight="1" thickBot="1">
      <c r="B69" s="60">
        <v>28</v>
      </c>
      <c r="C69" s="61" t="s">
        <v>266</v>
      </c>
      <c r="D69" s="255" t="s">
        <v>255</v>
      </c>
      <c r="E69" s="63" t="s">
        <v>33</v>
      </c>
      <c r="F69" s="81">
        <v>23</v>
      </c>
      <c r="G69" s="344"/>
      <c r="H69" s="86">
        <f t="shared" si="1"/>
        <v>0</v>
      </c>
    </row>
    <row r="70" spans="2:8" ht="18" customHeight="1" thickBot="1">
      <c r="B70" s="553" t="s">
        <v>77</v>
      </c>
      <c r="C70" s="554"/>
      <c r="D70" s="554"/>
      <c r="E70" s="554"/>
      <c r="F70" s="554"/>
      <c r="G70" s="555"/>
      <c r="H70" s="288">
        <f>SUM(H55:H69)</f>
        <v>0</v>
      </c>
    </row>
    <row r="71" spans="1:8" ht="18.75">
      <c r="A71" s="10"/>
      <c r="B71" s="87"/>
      <c r="C71" s="294"/>
      <c r="D71" s="705" t="s">
        <v>339</v>
      </c>
      <c r="E71" s="706"/>
      <c r="F71" s="706"/>
      <c r="G71" s="706"/>
      <c r="H71" s="297"/>
    </row>
    <row r="72" spans="1:8" ht="18.75">
      <c r="A72" s="298"/>
      <c r="B72" s="299"/>
      <c r="C72" s="300"/>
      <c r="D72" s="301" t="s">
        <v>173</v>
      </c>
      <c r="E72" s="302"/>
      <c r="F72" s="303"/>
      <c r="G72" s="302"/>
      <c r="H72" s="304">
        <f>H31</f>
        <v>0</v>
      </c>
    </row>
    <row r="73" spans="1:8" ht="18.75">
      <c r="A73" s="10"/>
      <c r="B73" s="101"/>
      <c r="C73" s="285"/>
      <c r="D73" s="301" t="s">
        <v>79</v>
      </c>
      <c r="E73" s="305"/>
      <c r="F73" s="306"/>
      <c r="G73" s="307"/>
      <c r="H73" s="308">
        <f>H36</f>
        <v>0</v>
      </c>
    </row>
    <row r="74" spans="1:8" ht="18.75">
      <c r="A74" s="10"/>
      <c r="B74" s="309"/>
      <c r="C74" s="310"/>
      <c r="D74" s="301" t="s">
        <v>80</v>
      </c>
      <c r="E74" s="305"/>
      <c r="F74" s="306"/>
      <c r="G74" s="307"/>
      <c r="H74" s="308">
        <f>H42</f>
        <v>0</v>
      </c>
    </row>
    <row r="75" spans="2:8" ht="18.75">
      <c r="B75" s="311"/>
      <c r="C75" s="286"/>
      <c r="D75" s="312" t="s">
        <v>340</v>
      </c>
      <c r="E75" s="313"/>
      <c r="F75" s="108"/>
      <c r="G75" s="313"/>
      <c r="H75" s="308">
        <f>H46</f>
        <v>0</v>
      </c>
    </row>
    <row r="76" spans="2:8" ht="18.75">
      <c r="B76" s="311"/>
      <c r="C76" s="286"/>
      <c r="D76" s="312" t="s">
        <v>82</v>
      </c>
      <c r="E76" s="313"/>
      <c r="F76" s="108"/>
      <c r="G76" s="313"/>
      <c r="H76" s="308">
        <f>H52</f>
        <v>0</v>
      </c>
    </row>
    <row r="77" spans="2:8" ht="19.5" thickBot="1">
      <c r="B77" s="311"/>
      <c r="C77" s="286"/>
      <c r="D77" s="707" t="s">
        <v>285</v>
      </c>
      <c r="E77" s="708"/>
      <c r="F77" s="708"/>
      <c r="G77" s="709"/>
      <c r="H77" s="308">
        <f>H70</f>
        <v>0</v>
      </c>
    </row>
    <row r="78" spans="2:8" ht="19.5" thickBot="1">
      <c r="B78" s="287"/>
      <c r="C78" s="314"/>
      <c r="D78" s="615" t="s">
        <v>341</v>
      </c>
      <c r="E78" s="604"/>
      <c r="F78" s="604" t="s">
        <v>85</v>
      </c>
      <c r="G78" s="604"/>
      <c r="H78" s="315">
        <f>SUM(H72:H77)</f>
        <v>0</v>
      </c>
    </row>
    <row r="79" spans="1:8" ht="19.5" thickBot="1">
      <c r="A79" s="279"/>
      <c r="B79" s="316"/>
      <c r="C79" s="316"/>
      <c r="D79" s="317"/>
      <c r="E79" s="317"/>
      <c r="F79" s="318"/>
      <c r="G79" s="319"/>
      <c r="H79" s="320"/>
    </row>
    <row r="80" spans="2:8" ht="86.25" customHeight="1">
      <c r="B80" s="533" t="s">
        <v>309</v>
      </c>
      <c r="C80" s="534"/>
      <c r="D80" s="534"/>
      <c r="E80" s="534"/>
      <c r="F80" s="534"/>
      <c r="G80" s="534"/>
      <c r="H80" s="535"/>
    </row>
    <row r="81" spans="2:8" ht="19.5" thickBot="1">
      <c r="B81" s="637" t="s">
        <v>342</v>
      </c>
      <c r="C81" s="638"/>
      <c r="D81" s="638"/>
      <c r="E81" s="638"/>
      <c r="F81" s="638"/>
      <c r="G81" s="638"/>
      <c r="H81" s="713"/>
    </row>
    <row r="82" spans="2:8" ht="19.5" thickBot="1">
      <c r="B82" s="654" t="s">
        <v>343</v>
      </c>
      <c r="C82" s="655"/>
      <c r="D82" s="655"/>
      <c r="E82" s="655"/>
      <c r="F82" s="655"/>
      <c r="G82" s="655"/>
      <c r="H82" s="695"/>
    </row>
    <row r="83" spans="2:8" ht="18.75">
      <c r="B83" s="87"/>
      <c r="C83" s="21"/>
      <c r="D83" s="542" t="s">
        <v>136</v>
      </c>
      <c r="E83" s="543"/>
      <c r="F83" s="543"/>
      <c r="G83" s="543"/>
      <c r="H83" s="544"/>
    </row>
    <row r="84" spans="2:8" ht="68.25" customHeight="1">
      <c r="B84" s="88"/>
      <c r="C84" s="89" t="s">
        <v>137</v>
      </c>
      <c r="D84" s="545" t="s">
        <v>138</v>
      </c>
      <c r="E84" s="546"/>
      <c r="F84" s="546"/>
      <c r="G84" s="546"/>
      <c r="H84" s="547"/>
    </row>
    <row r="85" spans="2:8" ht="135" customHeight="1">
      <c r="B85" s="88"/>
      <c r="C85" s="89" t="s">
        <v>139</v>
      </c>
      <c r="D85" s="545" t="s">
        <v>140</v>
      </c>
      <c r="E85" s="546"/>
      <c r="F85" s="546"/>
      <c r="G85" s="546"/>
      <c r="H85" s="547"/>
    </row>
    <row r="86" spans="2:8" ht="88.5" customHeight="1">
      <c r="B86" s="19"/>
      <c r="C86" s="20" t="s">
        <v>141</v>
      </c>
      <c r="D86" s="520" t="s">
        <v>142</v>
      </c>
      <c r="E86" s="520"/>
      <c r="F86" s="520"/>
      <c r="G86" s="520"/>
      <c r="H86" s="521"/>
    </row>
    <row r="87" spans="2:8" ht="69" customHeight="1">
      <c r="B87" s="19"/>
      <c r="C87" s="20" t="s">
        <v>143</v>
      </c>
      <c r="D87" s="520" t="s">
        <v>203</v>
      </c>
      <c r="E87" s="520"/>
      <c r="F87" s="520"/>
      <c r="G87" s="520"/>
      <c r="H87" s="521"/>
    </row>
    <row r="88" spans="2:8" ht="137.25" customHeight="1">
      <c r="B88" s="19"/>
      <c r="C88" s="20" t="s">
        <v>144</v>
      </c>
      <c r="D88" s="520" t="s">
        <v>312</v>
      </c>
      <c r="E88" s="520"/>
      <c r="F88" s="520"/>
      <c r="G88" s="520"/>
      <c r="H88" s="521"/>
    </row>
    <row r="89" spans="2:8" ht="108" customHeight="1">
      <c r="B89" s="19"/>
      <c r="C89" s="20" t="s">
        <v>145</v>
      </c>
      <c r="D89" s="520" t="s">
        <v>205</v>
      </c>
      <c r="E89" s="520"/>
      <c r="F89" s="520"/>
      <c r="G89" s="520"/>
      <c r="H89" s="521"/>
    </row>
    <row r="90" spans="2:8" ht="49.5" customHeight="1">
      <c r="B90" s="19"/>
      <c r="C90" s="20" t="s">
        <v>146</v>
      </c>
      <c r="D90" s="520" t="s">
        <v>206</v>
      </c>
      <c r="E90" s="520"/>
      <c r="F90" s="520"/>
      <c r="G90" s="520"/>
      <c r="H90" s="521"/>
    </row>
    <row r="91" spans="2:8" ht="70.5" customHeight="1">
      <c r="B91" s="19"/>
      <c r="C91" s="20" t="s">
        <v>148</v>
      </c>
      <c r="D91" s="545" t="s">
        <v>207</v>
      </c>
      <c r="E91" s="546"/>
      <c r="F91" s="546"/>
      <c r="G91" s="546"/>
      <c r="H91" s="547"/>
    </row>
    <row r="92" spans="2:8" ht="84.75" customHeight="1">
      <c r="B92" s="19"/>
      <c r="C92" s="90" t="s">
        <v>149</v>
      </c>
      <c r="D92" s="520" t="s">
        <v>208</v>
      </c>
      <c r="E92" s="520"/>
      <c r="F92" s="520"/>
      <c r="G92" s="520"/>
      <c r="H92" s="521"/>
    </row>
    <row r="93" spans="2:8" ht="28.5" customHeight="1">
      <c r="B93" s="19"/>
      <c r="C93" s="20" t="s">
        <v>150</v>
      </c>
      <c r="D93" s="548" t="s">
        <v>171</v>
      </c>
      <c r="E93" s="549"/>
      <c r="F93" s="549"/>
      <c r="G93" s="549"/>
      <c r="H93" s="550"/>
    </row>
    <row r="94" spans="2:8" ht="199.5" customHeight="1">
      <c r="B94" s="19"/>
      <c r="C94" s="20" t="s">
        <v>151</v>
      </c>
      <c r="D94" s="520" t="s">
        <v>152</v>
      </c>
      <c r="E94" s="520"/>
      <c r="F94" s="520"/>
      <c r="G94" s="520"/>
      <c r="H94" s="521"/>
    </row>
    <row r="95" spans="2:8" ht="164.25" customHeight="1">
      <c r="B95" s="19"/>
      <c r="C95" s="20" t="s">
        <v>153</v>
      </c>
      <c r="D95" s="545" t="s">
        <v>154</v>
      </c>
      <c r="E95" s="546"/>
      <c r="F95" s="546"/>
      <c r="G95" s="546"/>
      <c r="H95" s="547"/>
    </row>
    <row r="96" spans="2:8" ht="107.25" customHeight="1">
      <c r="B96" s="19"/>
      <c r="C96" s="20" t="s">
        <v>155</v>
      </c>
      <c r="D96" s="545" t="s">
        <v>156</v>
      </c>
      <c r="E96" s="546"/>
      <c r="F96" s="546"/>
      <c r="G96" s="546"/>
      <c r="H96" s="547"/>
    </row>
    <row r="97" spans="2:8" ht="66.75" customHeight="1">
      <c r="B97" s="19"/>
      <c r="C97" s="20" t="s">
        <v>157</v>
      </c>
      <c r="D97" s="545" t="s">
        <v>209</v>
      </c>
      <c r="E97" s="546"/>
      <c r="F97" s="546"/>
      <c r="G97" s="546"/>
      <c r="H97" s="547"/>
    </row>
    <row r="98" spans="2:8" ht="69.75" customHeight="1" thickBot="1">
      <c r="B98" s="92"/>
      <c r="C98" s="93" t="s">
        <v>158</v>
      </c>
      <c r="D98" s="551" t="s">
        <v>210</v>
      </c>
      <c r="E98" s="551"/>
      <c r="F98" s="551"/>
      <c r="G98" s="551"/>
      <c r="H98" s="552"/>
    </row>
    <row r="99" spans="2:8" ht="18.75" thickBot="1">
      <c r="B99" s="272"/>
      <c r="C99" s="272"/>
      <c r="D99" s="272"/>
      <c r="E99" s="272"/>
      <c r="F99" s="273"/>
      <c r="G99" s="272"/>
      <c r="H99" s="272"/>
    </row>
    <row r="100" spans="2:8" ht="56.25">
      <c r="B100" s="87" t="s">
        <v>9</v>
      </c>
      <c r="C100" s="21" t="s">
        <v>10</v>
      </c>
      <c r="D100" s="21" t="s">
        <v>11</v>
      </c>
      <c r="E100" s="21" t="s">
        <v>12</v>
      </c>
      <c r="F100" s="98" t="s">
        <v>211</v>
      </c>
      <c r="G100" s="274" t="s">
        <v>14</v>
      </c>
      <c r="H100" s="275" t="s">
        <v>15</v>
      </c>
    </row>
    <row r="101" spans="2:8" ht="18.75">
      <c r="B101" s="101">
        <v>1</v>
      </c>
      <c r="C101" s="102">
        <v>2</v>
      </c>
      <c r="D101" s="102">
        <v>3</v>
      </c>
      <c r="E101" s="102">
        <v>4</v>
      </c>
      <c r="F101" s="103">
        <v>5</v>
      </c>
      <c r="G101" s="276">
        <v>6</v>
      </c>
      <c r="H101" s="277">
        <v>7</v>
      </c>
    </row>
    <row r="102" spans="2:8" ht="18.75">
      <c r="B102" s="88"/>
      <c r="C102" s="105"/>
      <c r="D102" s="106" t="s">
        <v>160</v>
      </c>
      <c r="E102" s="107"/>
      <c r="F102" s="108"/>
      <c r="G102" s="107"/>
      <c r="H102" s="278"/>
    </row>
    <row r="103" spans="2:8" ht="18.75">
      <c r="B103" s="101"/>
      <c r="C103" s="228">
        <v>0.1</v>
      </c>
      <c r="D103" s="24" t="s">
        <v>162</v>
      </c>
      <c r="E103" s="63" t="s">
        <v>161</v>
      </c>
      <c r="F103" s="81">
        <v>1</v>
      </c>
      <c r="G103" s="344"/>
      <c r="H103" s="86">
        <f aca="true" t="shared" si="2" ref="H103:H109">F103*G103</f>
        <v>0</v>
      </c>
    </row>
    <row r="104" spans="2:8" ht="37.5">
      <c r="B104" s="101"/>
      <c r="C104" s="228">
        <v>0.2</v>
      </c>
      <c r="D104" s="24" t="s">
        <v>163</v>
      </c>
      <c r="E104" s="63" t="s">
        <v>161</v>
      </c>
      <c r="F104" s="81">
        <v>1</v>
      </c>
      <c r="G104" s="344"/>
      <c r="H104" s="86">
        <f t="shared" si="2"/>
        <v>0</v>
      </c>
    </row>
    <row r="105" spans="2:8" ht="18.75">
      <c r="B105" s="101"/>
      <c r="C105" s="228">
        <v>0.3</v>
      </c>
      <c r="D105" s="24" t="s">
        <v>164</v>
      </c>
      <c r="E105" s="63" t="s">
        <v>161</v>
      </c>
      <c r="F105" s="81">
        <v>1</v>
      </c>
      <c r="G105" s="344"/>
      <c r="H105" s="86">
        <f t="shared" si="2"/>
        <v>0</v>
      </c>
    </row>
    <row r="106" spans="2:8" ht="18.75">
      <c r="B106" s="101"/>
      <c r="C106" s="228">
        <v>0.4</v>
      </c>
      <c r="D106" s="24" t="s">
        <v>165</v>
      </c>
      <c r="E106" s="63" t="s">
        <v>161</v>
      </c>
      <c r="F106" s="81">
        <v>1</v>
      </c>
      <c r="G106" s="344"/>
      <c r="H106" s="86">
        <f t="shared" si="2"/>
        <v>0</v>
      </c>
    </row>
    <row r="107" spans="2:8" ht="37.5">
      <c r="B107" s="101"/>
      <c r="C107" s="228">
        <v>0.5</v>
      </c>
      <c r="D107" s="24" t="s">
        <v>166</v>
      </c>
      <c r="E107" s="63" t="s">
        <v>161</v>
      </c>
      <c r="F107" s="81">
        <v>1</v>
      </c>
      <c r="G107" s="344"/>
      <c r="H107" s="86">
        <f t="shared" si="2"/>
        <v>0</v>
      </c>
    </row>
    <row r="108" spans="2:8" ht="37.5">
      <c r="B108" s="101"/>
      <c r="C108" s="228">
        <v>0.6</v>
      </c>
      <c r="D108" s="24" t="s">
        <v>167</v>
      </c>
      <c r="E108" s="63" t="s">
        <v>161</v>
      </c>
      <c r="F108" s="81">
        <v>1</v>
      </c>
      <c r="G108" s="344"/>
      <c r="H108" s="86">
        <f t="shared" si="2"/>
        <v>0</v>
      </c>
    </row>
    <row r="109" spans="2:8" ht="38.25" thickBot="1">
      <c r="B109" s="115"/>
      <c r="C109" s="229">
        <v>0.7</v>
      </c>
      <c r="D109" s="343" t="s">
        <v>168</v>
      </c>
      <c r="E109" s="345" t="s">
        <v>161</v>
      </c>
      <c r="F109" s="346">
        <v>1</v>
      </c>
      <c r="G109" s="347"/>
      <c r="H109" s="348">
        <f t="shared" si="2"/>
        <v>0</v>
      </c>
    </row>
    <row r="110" spans="2:8" ht="19.5" thickBot="1">
      <c r="B110" s="553" t="s">
        <v>169</v>
      </c>
      <c r="C110" s="554"/>
      <c r="D110" s="554"/>
      <c r="E110" s="554"/>
      <c r="F110" s="554"/>
      <c r="G110" s="555"/>
      <c r="H110" s="280">
        <f>SUM(H103:H109)</f>
        <v>0</v>
      </c>
    </row>
    <row r="111" spans="2:8" ht="18.75">
      <c r="B111" s="281"/>
      <c r="C111" s="282"/>
      <c r="D111" s="702" t="s">
        <v>16</v>
      </c>
      <c r="E111" s="703"/>
      <c r="F111" s="703"/>
      <c r="G111" s="703"/>
      <c r="H111" s="704"/>
    </row>
    <row r="112" spans="2:8" ht="19.5" thickBot="1">
      <c r="B112" s="64">
        <v>1</v>
      </c>
      <c r="C112" s="61" t="s">
        <v>17</v>
      </c>
      <c r="D112" s="69" t="s">
        <v>18</v>
      </c>
      <c r="E112" s="63" t="s">
        <v>128</v>
      </c>
      <c r="F112" s="81">
        <v>750</v>
      </c>
      <c r="G112" s="344"/>
      <c r="H112" s="86">
        <f>F112*G112</f>
        <v>0</v>
      </c>
    </row>
    <row r="113" spans="2:8" ht="22.5" customHeight="1" thickBot="1">
      <c r="B113" s="553" t="s">
        <v>21</v>
      </c>
      <c r="C113" s="554"/>
      <c r="D113" s="554"/>
      <c r="E113" s="554"/>
      <c r="F113" s="554"/>
      <c r="G113" s="555"/>
      <c r="H113" s="288">
        <f>SUM(H112:H112)</f>
        <v>0</v>
      </c>
    </row>
    <row r="114" spans="2:8" ht="18.75">
      <c r="B114" s="281"/>
      <c r="C114" s="282"/>
      <c r="D114" s="702" t="s">
        <v>22</v>
      </c>
      <c r="E114" s="703"/>
      <c r="F114" s="703"/>
      <c r="G114" s="703"/>
      <c r="H114" s="704"/>
    </row>
    <row r="115" spans="2:8" ht="56.25">
      <c r="B115" s="64">
        <v>2</v>
      </c>
      <c r="C115" s="61" t="s">
        <v>24</v>
      </c>
      <c r="D115" s="255" t="s">
        <v>344</v>
      </c>
      <c r="E115" s="63" t="s">
        <v>129</v>
      </c>
      <c r="F115" s="355">
        <v>4625.5</v>
      </c>
      <c r="G115" s="344"/>
      <c r="H115" s="86">
        <f>F115*G115</f>
        <v>0</v>
      </c>
    </row>
    <row r="116" spans="2:8" ht="56.25">
      <c r="B116" s="356">
        <v>3</v>
      </c>
      <c r="C116" s="61" t="s">
        <v>25</v>
      </c>
      <c r="D116" s="255" t="s">
        <v>345</v>
      </c>
      <c r="E116" s="358" t="s">
        <v>91</v>
      </c>
      <c r="F116" s="359">
        <v>445.9</v>
      </c>
      <c r="G116" s="360"/>
      <c r="H116" s="86">
        <f>F116*G116</f>
        <v>0</v>
      </c>
    </row>
    <row r="117" spans="2:8" ht="19.5" thickBot="1">
      <c r="B117" s="356">
        <v>4</v>
      </c>
      <c r="C117" s="61" t="s">
        <v>27</v>
      </c>
      <c r="D117" s="357" t="s">
        <v>346</v>
      </c>
      <c r="E117" s="358" t="s">
        <v>129</v>
      </c>
      <c r="F117" s="359">
        <v>2192.98</v>
      </c>
      <c r="G117" s="360"/>
      <c r="H117" s="86">
        <f>F117*G117</f>
        <v>0</v>
      </c>
    </row>
    <row r="118" spans="2:8" ht="25.5" customHeight="1" thickBot="1">
      <c r="B118" s="553" t="s">
        <v>29</v>
      </c>
      <c r="C118" s="554"/>
      <c r="D118" s="554"/>
      <c r="E118" s="554"/>
      <c r="F118" s="554"/>
      <c r="G118" s="555"/>
      <c r="H118" s="288">
        <f>SUM(H115:H117)</f>
        <v>0</v>
      </c>
    </row>
    <row r="119" spans="2:8" ht="18.75">
      <c r="B119" s="291"/>
      <c r="C119" s="321"/>
      <c r="D119" s="692" t="s">
        <v>130</v>
      </c>
      <c r="E119" s="693"/>
      <c r="F119" s="693"/>
      <c r="G119" s="693"/>
      <c r="H119" s="694"/>
    </row>
    <row r="120" spans="2:8" ht="57" customHeight="1">
      <c r="B120" s="64">
        <v>5</v>
      </c>
      <c r="C120" s="354" t="s">
        <v>31</v>
      </c>
      <c r="D120" s="255" t="s">
        <v>347</v>
      </c>
      <c r="E120" s="63" t="s">
        <v>91</v>
      </c>
      <c r="F120" s="355">
        <v>328.94</v>
      </c>
      <c r="G120" s="344"/>
      <c r="H120" s="86">
        <f>G120*F120</f>
        <v>0</v>
      </c>
    </row>
    <row r="121" spans="2:8" ht="43.5" customHeight="1">
      <c r="B121" s="64">
        <v>6</v>
      </c>
      <c r="C121" s="354" t="s">
        <v>32</v>
      </c>
      <c r="D121" s="255" t="s">
        <v>348</v>
      </c>
      <c r="E121" s="63" t="s">
        <v>128</v>
      </c>
      <c r="F121" s="355">
        <v>101</v>
      </c>
      <c r="G121" s="344"/>
      <c r="H121" s="86">
        <f aca="true" t="shared" si="3" ref="H121:H126">G121*F121</f>
        <v>0</v>
      </c>
    </row>
    <row r="122" spans="2:8" ht="57" customHeight="1">
      <c r="B122" s="64">
        <v>7</v>
      </c>
      <c r="C122" s="354" t="s">
        <v>106</v>
      </c>
      <c r="D122" s="24" t="s">
        <v>573</v>
      </c>
      <c r="E122" s="63" t="s">
        <v>129</v>
      </c>
      <c r="F122" s="355">
        <v>4625.5</v>
      </c>
      <c r="G122" s="344"/>
      <c r="H122" s="86">
        <f t="shared" si="3"/>
        <v>0</v>
      </c>
    </row>
    <row r="123" spans="2:8" ht="42" customHeight="1">
      <c r="B123" s="64">
        <v>8</v>
      </c>
      <c r="C123" s="354" t="s">
        <v>107</v>
      </c>
      <c r="D123" s="69" t="s">
        <v>574</v>
      </c>
      <c r="E123" s="63" t="s">
        <v>349</v>
      </c>
      <c r="F123" s="355">
        <v>72</v>
      </c>
      <c r="G123" s="344"/>
      <c r="H123" s="86">
        <f t="shared" si="3"/>
        <v>0</v>
      </c>
    </row>
    <row r="124" spans="2:8" ht="26.25" customHeight="1">
      <c r="B124" s="64">
        <v>9</v>
      </c>
      <c r="C124" s="354" t="s">
        <v>109</v>
      </c>
      <c r="D124" s="69" t="s">
        <v>350</v>
      </c>
      <c r="E124" s="63" t="s">
        <v>129</v>
      </c>
      <c r="F124" s="355">
        <v>4625.5</v>
      </c>
      <c r="G124" s="344"/>
      <c r="H124" s="86">
        <f t="shared" si="3"/>
        <v>0</v>
      </c>
    </row>
    <row r="125" spans="2:8" ht="44.25" customHeight="1">
      <c r="B125" s="64">
        <v>10</v>
      </c>
      <c r="C125" s="354" t="s">
        <v>233</v>
      </c>
      <c r="D125" s="24" t="s">
        <v>351</v>
      </c>
      <c r="E125" s="63" t="s">
        <v>129</v>
      </c>
      <c r="F125" s="355">
        <v>2192.98</v>
      </c>
      <c r="G125" s="344"/>
      <c r="H125" s="86">
        <f t="shared" si="3"/>
        <v>0</v>
      </c>
    </row>
    <row r="126" spans="2:8" ht="25.5" customHeight="1" thickBot="1">
      <c r="B126" s="64">
        <v>11</v>
      </c>
      <c r="C126" s="354" t="s">
        <v>235</v>
      </c>
      <c r="D126" s="69" t="s">
        <v>352</v>
      </c>
      <c r="E126" s="63" t="s">
        <v>33</v>
      </c>
      <c r="F126" s="355">
        <v>41</v>
      </c>
      <c r="G126" s="344"/>
      <c r="H126" s="86">
        <f t="shared" si="3"/>
        <v>0</v>
      </c>
    </row>
    <row r="127" spans="2:8" ht="21.75" customHeight="1" thickBot="1">
      <c r="B127" s="710" t="s">
        <v>34</v>
      </c>
      <c r="C127" s="711"/>
      <c r="D127" s="711"/>
      <c r="E127" s="711"/>
      <c r="F127" s="711"/>
      <c r="G127" s="712"/>
      <c r="H127" s="288">
        <f>SUM(H120:H126)</f>
        <v>0</v>
      </c>
    </row>
    <row r="128" spans="2:8" ht="28.5" customHeight="1">
      <c r="B128" s="281"/>
      <c r="C128" s="282"/>
      <c r="D128" s="542" t="s">
        <v>353</v>
      </c>
      <c r="E128" s="543"/>
      <c r="F128" s="543"/>
      <c r="G128" s="543"/>
      <c r="H128" s="544"/>
    </row>
    <row r="129" spans="2:8" ht="154.5" customHeight="1">
      <c r="B129" s="64"/>
      <c r="C129" s="61"/>
      <c r="D129" s="365" t="s">
        <v>544</v>
      </c>
      <c r="E129" s="107"/>
      <c r="F129" s="350"/>
      <c r="G129" s="106"/>
      <c r="H129" s="352"/>
    </row>
    <row r="130" spans="2:8" ht="37.5">
      <c r="B130" s="60">
        <v>12</v>
      </c>
      <c r="C130" s="61" t="s">
        <v>37</v>
      </c>
      <c r="D130" s="69" t="s">
        <v>354</v>
      </c>
      <c r="E130" s="63" t="s">
        <v>33</v>
      </c>
      <c r="F130" s="81">
        <v>2</v>
      </c>
      <c r="G130" s="344"/>
      <c r="H130" s="86">
        <f>F130*G130</f>
        <v>0</v>
      </c>
    </row>
    <row r="131" spans="2:8" ht="37.5">
      <c r="B131" s="60">
        <v>13</v>
      </c>
      <c r="C131" s="61" t="s">
        <v>38</v>
      </c>
      <c r="D131" s="69" t="s">
        <v>355</v>
      </c>
      <c r="E131" s="63" t="s">
        <v>33</v>
      </c>
      <c r="F131" s="81">
        <v>2</v>
      </c>
      <c r="G131" s="344"/>
      <c r="H131" s="86">
        <f aca="true" t="shared" si="4" ref="H131:H152">F131*G131</f>
        <v>0</v>
      </c>
    </row>
    <row r="132" spans="2:8" ht="56.25">
      <c r="B132" s="60">
        <v>14</v>
      </c>
      <c r="C132" s="61" t="s">
        <v>92</v>
      </c>
      <c r="D132" s="69" t="s">
        <v>356</v>
      </c>
      <c r="E132" s="63" t="s">
        <v>33</v>
      </c>
      <c r="F132" s="81">
        <v>2</v>
      </c>
      <c r="G132" s="344"/>
      <c r="H132" s="86">
        <f t="shared" si="4"/>
        <v>0</v>
      </c>
    </row>
    <row r="133" spans="2:8" ht="37.5">
      <c r="B133" s="60">
        <v>15</v>
      </c>
      <c r="C133" s="61" t="s">
        <v>239</v>
      </c>
      <c r="D133" s="69" t="s">
        <v>357</v>
      </c>
      <c r="E133" s="63" t="s">
        <v>33</v>
      </c>
      <c r="F133" s="81">
        <v>21</v>
      </c>
      <c r="G133" s="344"/>
      <c r="H133" s="86">
        <f t="shared" si="4"/>
        <v>0</v>
      </c>
    </row>
    <row r="134" spans="2:8" ht="37.5">
      <c r="B134" s="60">
        <v>16</v>
      </c>
      <c r="C134" s="61" t="s">
        <v>358</v>
      </c>
      <c r="D134" s="69" t="s">
        <v>359</v>
      </c>
      <c r="E134" s="63" t="s">
        <v>33</v>
      </c>
      <c r="F134" s="81">
        <v>1</v>
      </c>
      <c r="G134" s="344"/>
      <c r="H134" s="86">
        <f t="shared" si="4"/>
        <v>0</v>
      </c>
    </row>
    <row r="135" spans="2:8" ht="37.5">
      <c r="B135" s="60">
        <v>17</v>
      </c>
      <c r="C135" s="61" t="s">
        <v>360</v>
      </c>
      <c r="D135" s="69" t="s">
        <v>361</v>
      </c>
      <c r="E135" s="63" t="s">
        <v>33</v>
      </c>
      <c r="F135" s="81">
        <v>1</v>
      </c>
      <c r="G135" s="344"/>
      <c r="H135" s="86">
        <f t="shared" si="4"/>
        <v>0</v>
      </c>
    </row>
    <row r="136" spans="2:8" ht="56.25">
      <c r="B136" s="60">
        <v>18</v>
      </c>
      <c r="C136" s="61" t="s">
        <v>362</v>
      </c>
      <c r="D136" s="69" t="s">
        <v>363</v>
      </c>
      <c r="E136" s="63" t="s">
        <v>33</v>
      </c>
      <c r="F136" s="81">
        <v>2</v>
      </c>
      <c r="G136" s="344"/>
      <c r="H136" s="86">
        <f t="shared" si="4"/>
        <v>0</v>
      </c>
    </row>
    <row r="137" spans="2:8" ht="56.25">
      <c r="B137" s="60">
        <v>19</v>
      </c>
      <c r="C137" s="61" t="s">
        <v>364</v>
      </c>
      <c r="D137" s="69" t="s">
        <v>365</v>
      </c>
      <c r="E137" s="63" t="s">
        <v>33</v>
      </c>
      <c r="F137" s="81">
        <v>2</v>
      </c>
      <c r="G137" s="344"/>
      <c r="H137" s="86">
        <f t="shared" si="4"/>
        <v>0</v>
      </c>
    </row>
    <row r="138" spans="2:8" ht="37.5">
      <c r="B138" s="60">
        <v>20</v>
      </c>
      <c r="C138" s="61" t="s">
        <v>366</v>
      </c>
      <c r="D138" s="69" t="s">
        <v>367</v>
      </c>
      <c r="E138" s="63" t="s">
        <v>33</v>
      </c>
      <c r="F138" s="81">
        <v>7</v>
      </c>
      <c r="G138" s="344"/>
      <c r="H138" s="86">
        <f t="shared" si="4"/>
        <v>0</v>
      </c>
    </row>
    <row r="139" spans="2:8" ht="37.5">
      <c r="B139" s="60">
        <v>21</v>
      </c>
      <c r="C139" s="61" t="s">
        <v>368</v>
      </c>
      <c r="D139" s="69" t="s">
        <v>369</v>
      </c>
      <c r="E139" s="63" t="s">
        <v>33</v>
      </c>
      <c r="F139" s="81">
        <v>1</v>
      </c>
      <c r="G139" s="344"/>
      <c r="H139" s="86">
        <f t="shared" si="4"/>
        <v>0</v>
      </c>
    </row>
    <row r="140" spans="2:8" ht="37.5">
      <c r="B140" s="60">
        <v>22</v>
      </c>
      <c r="C140" s="61" t="s">
        <v>370</v>
      </c>
      <c r="D140" s="69" t="s">
        <v>371</v>
      </c>
      <c r="E140" s="63" t="s">
        <v>33</v>
      </c>
      <c r="F140" s="81">
        <v>1</v>
      </c>
      <c r="G140" s="344"/>
      <c r="H140" s="86">
        <f t="shared" si="4"/>
        <v>0</v>
      </c>
    </row>
    <row r="141" spans="2:8" ht="37.5">
      <c r="B141" s="60">
        <v>23</v>
      </c>
      <c r="C141" s="61" t="s">
        <v>372</v>
      </c>
      <c r="D141" s="69" t="s">
        <v>373</v>
      </c>
      <c r="E141" s="63" t="s">
        <v>33</v>
      </c>
      <c r="F141" s="81">
        <v>10</v>
      </c>
      <c r="G141" s="344"/>
      <c r="H141" s="86">
        <f t="shared" si="4"/>
        <v>0</v>
      </c>
    </row>
    <row r="142" spans="2:8" ht="56.25">
      <c r="B142" s="60">
        <v>24</v>
      </c>
      <c r="C142" s="61" t="s">
        <v>374</v>
      </c>
      <c r="D142" s="69" t="s">
        <v>375</v>
      </c>
      <c r="E142" s="63" t="s">
        <v>33</v>
      </c>
      <c r="F142" s="81">
        <v>2</v>
      </c>
      <c r="G142" s="344"/>
      <c r="H142" s="86">
        <f t="shared" si="4"/>
        <v>0</v>
      </c>
    </row>
    <row r="143" spans="2:8" ht="56.25">
      <c r="B143" s="60">
        <v>25</v>
      </c>
      <c r="C143" s="61" t="s">
        <v>376</v>
      </c>
      <c r="D143" s="69" t="s">
        <v>377</v>
      </c>
      <c r="E143" s="63" t="s">
        <v>33</v>
      </c>
      <c r="F143" s="81">
        <v>2</v>
      </c>
      <c r="G143" s="344"/>
      <c r="H143" s="86">
        <f t="shared" si="4"/>
        <v>0</v>
      </c>
    </row>
    <row r="144" spans="2:8" ht="37.5">
      <c r="B144" s="60">
        <v>26</v>
      </c>
      <c r="C144" s="61" t="s">
        <v>378</v>
      </c>
      <c r="D144" s="69" t="s">
        <v>379</v>
      </c>
      <c r="E144" s="63" t="s">
        <v>33</v>
      </c>
      <c r="F144" s="81">
        <v>1</v>
      </c>
      <c r="G144" s="344"/>
      <c r="H144" s="86">
        <f t="shared" si="4"/>
        <v>0</v>
      </c>
    </row>
    <row r="145" spans="2:8" ht="37.5">
      <c r="B145" s="60">
        <v>27</v>
      </c>
      <c r="C145" s="61" t="s">
        <v>380</v>
      </c>
      <c r="D145" s="69" t="s">
        <v>381</v>
      </c>
      <c r="E145" s="63" t="s">
        <v>33</v>
      </c>
      <c r="F145" s="81">
        <v>2</v>
      </c>
      <c r="G145" s="344"/>
      <c r="H145" s="86">
        <f t="shared" si="4"/>
        <v>0</v>
      </c>
    </row>
    <row r="146" spans="2:8" ht="37.5">
      <c r="B146" s="60">
        <v>28</v>
      </c>
      <c r="C146" s="61" t="s">
        <v>382</v>
      </c>
      <c r="D146" s="69" t="s">
        <v>383</v>
      </c>
      <c r="E146" s="63" t="s">
        <v>33</v>
      </c>
      <c r="F146" s="81">
        <v>2</v>
      </c>
      <c r="G146" s="344"/>
      <c r="H146" s="86">
        <f t="shared" si="4"/>
        <v>0</v>
      </c>
    </row>
    <row r="147" spans="2:8" ht="37.5">
      <c r="B147" s="60">
        <v>29</v>
      </c>
      <c r="C147" s="61" t="s">
        <v>384</v>
      </c>
      <c r="D147" s="69" t="s">
        <v>385</v>
      </c>
      <c r="E147" s="63" t="s">
        <v>33</v>
      </c>
      <c r="F147" s="81">
        <v>4</v>
      </c>
      <c r="G147" s="344"/>
      <c r="H147" s="86">
        <f t="shared" si="4"/>
        <v>0</v>
      </c>
    </row>
    <row r="148" spans="2:8" ht="37.5">
      <c r="B148" s="60">
        <v>30</v>
      </c>
      <c r="C148" s="61" t="s">
        <v>386</v>
      </c>
      <c r="D148" s="69" t="s">
        <v>387</v>
      </c>
      <c r="E148" s="63" t="s">
        <v>33</v>
      </c>
      <c r="F148" s="81">
        <v>4</v>
      </c>
      <c r="G148" s="344"/>
      <c r="H148" s="86">
        <f t="shared" si="4"/>
        <v>0</v>
      </c>
    </row>
    <row r="149" spans="2:8" ht="56.25">
      <c r="B149" s="60">
        <v>31</v>
      </c>
      <c r="C149" s="61" t="s">
        <v>388</v>
      </c>
      <c r="D149" s="69" t="s">
        <v>389</v>
      </c>
      <c r="E149" s="63" t="s">
        <v>33</v>
      </c>
      <c r="F149" s="81">
        <v>3</v>
      </c>
      <c r="G149" s="344"/>
      <c r="H149" s="86">
        <f t="shared" si="4"/>
        <v>0</v>
      </c>
    </row>
    <row r="150" spans="2:8" ht="93.75">
      <c r="B150" s="60">
        <v>32</v>
      </c>
      <c r="C150" s="61" t="s">
        <v>390</v>
      </c>
      <c r="D150" s="255" t="s">
        <v>255</v>
      </c>
      <c r="E150" s="63" t="s">
        <v>33</v>
      </c>
      <c r="F150" s="81">
        <v>51</v>
      </c>
      <c r="G150" s="344"/>
      <c r="H150" s="86">
        <f t="shared" si="4"/>
        <v>0</v>
      </c>
    </row>
    <row r="151" spans="2:8" ht="150">
      <c r="B151" s="60"/>
      <c r="C151" s="61"/>
      <c r="D151" s="255" t="s">
        <v>391</v>
      </c>
      <c r="E151" s="63"/>
      <c r="F151" s="81"/>
      <c r="G151" s="344"/>
      <c r="H151" s="86"/>
    </row>
    <row r="152" spans="2:8" ht="38.25" thickBot="1">
      <c r="B152" s="60">
        <v>33</v>
      </c>
      <c r="C152" s="61" t="s">
        <v>392</v>
      </c>
      <c r="D152" s="255" t="s">
        <v>393</v>
      </c>
      <c r="E152" s="63" t="s">
        <v>129</v>
      </c>
      <c r="F152" s="81">
        <v>302.6</v>
      </c>
      <c r="G152" s="344"/>
      <c r="H152" s="86">
        <f t="shared" si="4"/>
        <v>0</v>
      </c>
    </row>
    <row r="153" spans="2:8" ht="17.25" customHeight="1" thickBot="1">
      <c r="B153" s="553" t="s">
        <v>39</v>
      </c>
      <c r="C153" s="554"/>
      <c r="D153" s="554"/>
      <c r="E153" s="554"/>
      <c r="F153" s="554"/>
      <c r="G153" s="555"/>
      <c r="H153" s="288">
        <f>SUM(H130:H152)</f>
        <v>0</v>
      </c>
    </row>
    <row r="154" spans="2:8" ht="18.75">
      <c r="B154" s="87"/>
      <c r="C154" s="294"/>
      <c r="D154" s="705" t="s">
        <v>394</v>
      </c>
      <c r="E154" s="706"/>
      <c r="F154" s="706"/>
      <c r="G154" s="706"/>
      <c r="H154" s="297"/>
    </row>
    <row r="155" spans="1:8" ht="18.75">
      <c r="A155" s="322"/>
      <c r="B155" s="299"/>
      <c r="C155" s="300"/>
      <c r="D155" s="301" t="s">
        <v>173</v>
      </c>
      <c r="E155" s="302"/>
      <c r="F155" s="303"/>
      <c r="G155" s="302"/>
      <c r="H155" s="304">
        <f>H110</f>
        <v>0</v>
      </c>
    </row>
    <row r="156" spans="2:8" ht="18.75">
      <c r="B156" s="101"/>
      <c r="C156" s="285"/>
      <c r="D156" s="301" t="s">
        <v>79</v>
      </c>
      <c r="E156" s="305"/>
      <c r="F156" s="306"/>
      <c r="G156" s="307"/>
      <c r="H156" s="308">
        <f>H113</f>
        <v>0</v>
      </c>
    </row>
    <row r="157" spans="2:8" ht="18.75">
      <c r="B157" s="309"/>
      <c r="C157" s="310"/>
      <c r="D157" s="301" t="s">
        <v>80</v>
      </c>
      <c r="E157" s="305"/>
      <c r="F157" s="306"/>
      <c r="G157" s="307"/>
      <c r="H157" s="308">
        <f>H118</f>
        <v>0</v>
      </c>
    </row>
    <row r="158" spans="2:8" ht="18.75">
      <c r="B158" s="311"/>
      <c r="C158" s="286"/>
      <c r="D158" s="312" t="s">
        <v>131</v>
      </c>
      <c r="E158" s="313"/>
      <c r="F158" s="108"/>
      <c r="G158" s="313"/>
      <c r="H158" s="308">
        <f>H127</f>
        <v>0</v>
      </c>
    </row>
    <row r="159" spans="2:8" ht="19.5" thickBot="1">
      <c r="B159" s="311"/>
      <c r="C159" s="286"/>
      <c r="D159" s="707" t="s">
        <v>395</v>
      </c>
      <c r="E159" s="708"/>
      <c r="F159" s="708"/>
      <c r="G159" s="709"/>
      <c r="H159" s="308">
        <f>H153</f>
        <v>0</v>
      </c>
    </row>
    <row r="160" spans="2:8" ht="19.5" thickBot="1">
      <c r="B160" s="287"/>
      <c r="C160" s="314"/>
      <c r="D160" s="615" t="s">
        <v>396</v>
      </c>
      <c r="E160" s="604"/>
      <c r="F160" s="604" t="s">
        <v>85</v>
      </c>
      <c r="G160" s="604"/>
      <c r="H160" s="315">
        <f>SUM(H155:H159)</f>
        <v>0</v>
      </c>
    </row>
    <row r="161" ht="18.75" thickBot="1"/>
    <row r="162" spans="2:8" ht="84.75" customHeight="1" thickBot="1">
      <c r="B162" s="677" t="s">
        <v>309</v>
      </c>
      <c r="C162" s="543"/>
      <c r="D162" s="543"/>
      <c r="E162" s="543"/>
      <c r="F162" s="543"/>
      <c r="G162" s="543"/>
      <c r="H162" s="714"/>
    </row>
    <row r="163" spans="2:8" ht="19.5" thickBot="1">
      <c r="B163" s="654" t="s">
        <v>310</v>
      </c>
      <c r="C163" s="655"/>
      <c r="D163" s="655"/>
      <c r="E163" s="655"/>
      <c r="F163" s="655"/>
      <c r="G163" s="655"/>
      <c r="H163" s="695"/>
    </row>
    <row r="164" spans="2:8" ht="24.75" customHeight="1" thickBot="1">
      <c r="B164" s="696" t="s">
        <v>397</v>
      </c>
      <c r="C164" s="697"/>
      <c r="D164" s="697"/>
      <c r="E164" s="697"/>
      <c r="F164" s="697"/>
      <c r="G164" s="697"/>
      <c r="H164" s="698"/>
    </row>
    <row r="165" spans="2:8" ht="18.75">
      <c r="B165" s="87"/>
      <c r="C165" s="21"/>
      <c r="D165" s="542" t="s">
        <v>136</v>
      </c>
      <c r="E165" s="543"/>
      <c r="F165" s="543"/>
      <c r="G165" s="543"/>
      <c r="H165" s="544"/>
    </row>
    <row r="166" spans="2:8" ht="65.25" customHeight="1">
      <c r="B166" s="88"/>
      <c r="C166" s="89" t="s">
        <v>137</v>
      </c>
      <c r="D166" s="545" t="s">
        <v>138</v>
      </c>
      <c r="E166" s="546"/>
      <c r="F166" s="546"/>
      <c r="G166" s="546"/>
      <c r="H166" s="547"/>
    </row>
    <row r="167" spans="2:8" ht="167.25" customHeight="1">
      <c r="B167" s="88"/>
      <c r="C167" s="89" t="s">
        <v>139</v>
      </c>
      <c r="D167" s="545" t="s">
        <v>140</v>
      </c>
      <c r="E167" s="546"/>
      <c r="F167" s="546"/>
      <c r="G167" s="546"/>
      <c r="H167" s="547"/>
    </row>
    <row r="168" spans="2:8" ht="88.5" customHeight="1">
      <c r="B168" s="19"/>
      <c r="C168" s="20" t="s">
        <v>141</v>
      </c>
      <c r="D168" s="520" t="s">
        <v>142</v>
      </c>
      <c r="E168" s="520"/>
      <c r="F168" s="520"/>
      <c r="G168" s="520"/>
      <c r="H168" s="521"/>
    </row>
    <row r="169" spans="2:8" ht="74.25" customHeight="1">
      <c r="B169" s="19"/>
      <c r="C169" s="20" t="s">
        <v>143</v>
      </c>
      <c r="D169" s="520" t="s">
        <v>203</v>
      </c>
      <c r="E169" s="520"/>
      <c r="F169" s="520"/>
      <c r="G169" s="520"/>
      <c r="H169" s="521"/>
    </row>
    <row r="170" spans="2:8" ht="148.5" customHeight="1">
      <c r="B170" s="19"/>
      <c r="C170" s="20" t="s">
        <v>144</v>
      </c>
      <c r="D170" s="520" t="s">
        <v>398</v>
      </c>
      <c r="E170" s="520"/>
      <c r="F170" s="520"/>
      <c r="G170" s="520"/>
      <c r="H170" s="521"/>
    </row>
    <row r="171" spans="2:8" ht="112.5" customHeight="1">
      <c r="B171" s="19"/>
      <c r="C171" s="20" t="s">
        <v>145</v>
      </c>
      <c r="D171" s="520" t="s">
        <v>205</v>
      </c>
      <c r="E171" s="520"/>
      <c r="F171" s="520"/>
      <c r="G171" s="520"/>
      <c r="H171" s="521"/>
    </row>
    <row r="172" spans="2:8" ht="49.5" customHeight="1">
      <c r="B172" s="19"/>
      <c r="C172" s="20" t="s">
        <v>146</v>
      </c>
      <c r="D172" s="520" t="s">
        <v>206</v>
      </c>
      <c r="E172" s="520"/>
      <c r="F172" s="520"/>
      <c r="G172" s="520"/>
      <c r="H172" s="521"/>
    </row>
    <row r="173" spans="2:8" ht="75" customHeight="1">
      <c r="B173" s="19"/>
      <c r="C173" s="20" t="s">
        <v>148</v>
      </c>
      <c r="D173" s="545" t="s">
        <v>313</v>
      </c>
      <c r="E173" s="546"/>
      <c r="F173" s="546"/>
      <c r="G173" s="546"/>
      <c r="H173" s="547"/>
    </row>
    <row r="174" spans="2:8" ht="92.25" customHeight="1">
      <c r="B174" s="19"/>
      <c r="C174" s="90" t="s">
        <v>149</v>
      </c>
      <c r="D174" s="520" t="s">
        <v>208</v>
      </c>
      <c r="E174" s="520"/>
      <c r="F174" s="520"/>
      <c r="G174" s="520"/>
      <c r="H174" s="521"/>
    </row>
    <row r="175" spans="2:8" ht="28.5" customHeight="1">
      <c r="B175" s="19"/>
      <c r="C175" s="20" t="s">
        <v>150</v>
      </c>
      <c r="D175" s="717" t="s">
        <v>171</v>
      </c>
      <c r="E175" s="700"/>
      <c r="F175" s="700"/>
      <c r="G175" s="700"/>
      <c r="H175" s="701"/>
    </row>
    <row r="176" spans="2:8" ht="202.5" customHeight="1">
      <c r="B176" s="19"/>
      <c r="C176" s="20" t="s">
        <v>151</v>
      </c>
      <c r="D176" s="520" t="s">
        <v>152</v>
      </c>
      <c r="E176" s="520"/>
      <c r="F176" s="520"/>
      <c r="G176" s="520"/>
      <c r="H176" s="521"/>
    </row>
    <row r="177" spans="2:8" ht="167.25" customHeight="1">
      <c r="B177" s="19"/>
      <c r="C177" s="20" t="s">
        <v>153</v>
      </c>
      <c r="D177" s="545" t="s">
        <v>154</v>
      </c>
      <c r="E177" s="546"/>
      <c r="F177" s="546"/>
      <c r="G177" s="546"/>
      <c r="H177" s="547"/>
    </row>
    <row r="178" spans="2:8" ht="106.5" customHeight="1">
      <c r="B178" s="19"/>
      <c r="C178" s="20" t="s">
        <v>155</v>
      </c>
      <c r="D178" s="545" t="s">
        <v>156</v>
      </c>
      <c r="E178" s="546"/>
      <c r="F178" s="546"/>
      <c r="G178" s="546"/>
      <c r="H178" s="547"/>
    </row>
    <row r="179" spans="2:8" ht="73.5" customHeight="1">
      <c r="B179" s="19"/>
      <c r="C179" s="20" t="s">
        <v>157</v>
      </c>
      <c r="D179" s="545" t="s">
        <v>209</v>
      </c>
      <c r="E179" s="546"/>
      <c r="F179" s="546"/>
      <c r="G179" s="546"/>
      <c r="H179" s="547"/>
    </row>
    <row r="180" spans="2:8" ht="73.5" customHeight="1" thickBot="1">
      <c r="B180" s="92"/>
      <c r="C180" s="93" t="s">
        <v>158</v>
      </c>
      <c r="D180" s="551" t="s">
        <v>210</v>
      </c>
      <c r="E180" s="551"/>
      <c r="F180" s="551"/>
      <c r="G180" s="551"/>
      <c r="H180" s="552"/>
    </row>
    <row r="181" spans="2:8" ht="18.75" thickBot="1">
      <c r="B181" s="272"/>
      <c r="C181" s="272"/>
      <c r="D181" s="272"/>
      <c r="E181" s="272"/>
      <c r="F181" s="273"/>
      <c r="G181" s="272"/>
      <c r="H181" s="272"/>
    </row>
    <row r="182" spans="2:8" ht="56.25">
      <c r="B182" s="87" t="s">
        <v>9</v>
      </c>
      <c r="C182" s="21" t="s">
        <v>10</v>
      </c>
      <c r="D182" s="21" t="s">
        <v>11</v>
      </c>
      <c r="E182" s="21" t="s">
        <v>12</v>
      </c>
      <c r="F182" s="98" t="s">
        <v>211</v>
      </c>
      <c r="G182" s="274" t="s">
        <v>14</v>
      </c>
      <c r="H182" s="275" t="s">
        <v>15</v>
      </c>
    </row>
    <row r="183" spans="2:8" ht="18.75">
      <c r="B183" s="101">
        <v>1</v>
      </c>
      <c r="C183" s="102">
        <v>2</v>
      </c>
      <c r="D183" s="102">
        <v>3</v>
      </c>
      <c r="E183" s="102">
        <v>4</v>
      </c>
      <c r="F183" s="102">
        <v>5</v>
      </c>
      <c r="G183" s="276">
        <v>6</v>
      </c>
      <c r="H183" s="277">
        <v>7</v>
      </c>
    </row>
    <row r="184" spans="2:8" ht="18.75">
      <c r="B184" s="88"/>
      <c r="C184" s="105"/>
      <c r="D184" s="106" t="s">
        <v>160</v>
      </c>
      <c r="E184" s="107"/>
      <c r="F184" s="108"/>
      <c r="G184" s="107"/>
      <c r="H184" s="278"/>
    </row>
    <row r="185" spans="1:8" ht="24.75" customHeight="1">
      <c r="A185" s="279"/>
      <c r="B185" s="101"/>
      <c r="C185" s="228">
        <v>0.1</v>
      </c>
      <c r="D185" s="24" t="s">
        <v>162</v>
      </c>
      <c r="E185" s="63" t="s">
        <v>161</v>
      </c>
      <c r="F185" s="81">
        <v>1</v>
      </c>
      <c r="G185" s="344"/>
      <c r="H185" s="86">
        <f aca="true" t="shared" si="5" ref="H185:H191">F185*G185</f>
        <v>0</v>
      </c>
    </row>
    <row r="186" spans="1:8" ht="44.25" customHeight="1">
      <c r="A186" s="279"/>
      <c r="B186" s="101"/>
      <c r="C186" s="228">
        <v>0.2</v>
      </c>
      <c r="D186" s="24" t="s">
        <v>163</v>
      </c>
      <c r="E186" s="63" t="s">
        <v>161</v>
      </c>
      <c r="F186" s="81">
        <v>1</v>
      </c>
      <c r="G186" s="344"/>
      <c r="H186" s="86">
        <f t="shared" si="5"/>
        <v>0</v>
      </c>
    </row>
    <row r="187" spans="1:8" ht="24.75" customHeight="1">
      <c r="A187" s="279"/>
      <c r="B187" s="101"/>
      <c r="C187" s="228">
        <v>0.3</v>
      </c>
      <c r="D187" s="24" t="s">
        <v>164</v>
      </c>
      <c r="E187" s="63" t="s">
        <v>161</v>
      </c>
      <c r="F187" s="81">
        <v>1</v>
      </c>
      <c r="G187" s="344"/>
      <c r="H187" s="86">
        <f t="shared" si="5"/>
        <v>0</v>
      </c>
    </row>
    <row r="188" spans="1:8" ht="26.25" customHeight="1">
      <c r="A188" s="279"/>
      <c r="B188" s="101"/>
      <c r="C188" s="228">
        <v>0.4</v>
      </c>
      <c r="D188" s="24" t="s">
        <v>165</v>
      </c>
      <c r="E188" s="63" t="s">
        <v>161</v>
      </c>
      <c r="F188" s="81">
        <v>1</v>
      </c>
      <c r="G188" s="344"/>
      <c r="H188" s="86">
        <f t="shared" si="5"/>
        <v>0</v>
      </c>
    </row>
    <row r="189" spans="1:8" ht="45.75" customHeight="1">
      <c r="A189" s="279"/>
      <c r="B189" s="101"/>
      <c r="C189" s="228">
        <v>0.5</v>
      </c>
      <c r="D189" s="24" t="s">
        <v>166</v>
      </c>
      <c r="E189" s="63" t="s">
        <v>161</v>
      </c>
      <c r="F189" s="81">
        <v>1</v>
      </c>
      <c r="G189" s="344"/>
      <c r="H189" s="86">
        <f t="shared" si="5"/>
        <v>0</v>
      </c>
    </row>
    <row r="190" spans="1:8" ht="42.75" customHeight="1">
      <c r="A190" s="279"/>
      <c r="B190" s="101"/>
      <c r="C190" s="228">
        <v>0.6</v>
      </c>
      <c r="D190" s="24" t="s">
        <v>167</v>
      </c>
      <c r="E190" s="63" t="s">
        <v>161</v>
      </c>
      <c r="F190" s="81">
        <v>1</v>
      </c>
      <c r="G190" s="344"/>
      <c r="H190" s="86">
        <f t="shared" si="5"/>
        <v>0</v>
      </c>
    </row>
    <row r="191" spans="1:8" ht="43.5" customHeight="1" thickBot="1">
      <c r="A191" s="279"/>
      <c r="B191" s="115"/>
      <c r="C191" s="229">
        <v>0.7</v>
      </c>
      <c r="D191" s="343" t="s">
        <v>168</v>
      </c>
      <c r="E191" s="345" t="s">
        <v>161</v>
      </c>
      <c r="F191" s="346">
        <v>1</v>
      </c>
      <c r="G191" s="347"/>
      <c r="H191" s="348">
        <f t="shared" si="5"/>
        <v>0</v>
      </c>
    </row>
    <row r="192" spans="1:8" ht="19.5" thickBot="1">
      <c r="A192" s="279"/>
      <c r="B192" s="553" t="s">
        <v>169</v>
      </c>
      <c r="C192" s="554"/>
      <c r="D192" s="554"/>
      <c r="E192" s="554"/>
      <c r="F192" s="554"/>
      <c r="G192" s="555"/>
      <c r="H192" s="280">
        <f>SUM(H185:H191)</f>
        <v>0</v>
      </c>
    </row>
    <row r="193" spans="2:8" ht="18.75">
      <c r="B193" s="281"/>
      <c r="C193" s="282"/>
      <c r="D193" s="702" t="s">
        <v>16</v>
      </c>
      <c r="E193" s="703"/>
      <c r="F193" s="703"/>
      <c r="G193" s="703"/>
      <c r="H193" s="704"/>
    </row>
    <row r="194" spans="2:8" ht="18.75">
      <c r="B194" s="64">
        <v>1</v>
      </c>
      <c r="C194" s="61" t="s">
        <v>17</v>
      </c>
      <c r="D194" s="255" t="s">
        <v>314</v>
      </c>
      <c r="E194" s="20" t="s">
        <v>128</v>
      </c>
      <c r="F194" s="112">
        <v>70</v>
      </c>
      <c r="G194" s="55"/>
      <c r="H194" s="56">
        <f>F194*G194</f>
        <v>0</v>
      </c>
    </row>
    <row r="195" spans="2:8" ht="37.5">
      <c r="B195" s="64"/>
      <c r="C195" s="228" t="s">
        <v>19</v>
      </c>
      <c r="D195" s="69" t="s">
        <v>399</v>
      </c>
      <c r="E195" s="20"/>
      <c r="F195" s="112"/>
      <c r="G195" s="55"/>
      <c r="H195" s="56"/>
    </row>
    <row r="196" spans="2:8" ht="18.75">
      <c r="B196" s="64">
        <v>2</v>
      </c>
      <c r="C196" s="69"/>
      <c r="D196" s="366" t="s">
        <v>400</v>
      </c>
      <c r="E196" s="20" t="s">
        <v>129</v>
      </c>
      <c r="F196" s="112">
        <v>73</v>
      </c>
      <c r="G196" s="55"/>
      <c r="H196" s="56">
        <f>F196*G196</f>
        <v>0</v>
      </c>
    </row>
    <row r="197" spans="2:8" ht="18.75">
      <c r="B197" s="375">
        <v>3</v>
      </c>
      <c r="C197" s="376"/>
      <c r="D197" s="367" t="s">
        <v>401</v>
      </c>
      <c r="E197" s="20" t="s">
        <v>129</v>
      </c>
      <c r="F197" s="112">
        <v>101</v>
      </c>
      <c r="G197" s="55"/>
      <c r="H197" s="56">
        <f>F197*G197</f>
        <v>0</v>
      </c>
    </row>
    <row r="198" spans="2:8" ht="18.75">
      <c r="B198" s="356">
        <v>4</v>
      </c>
      <c r="C198" s="408" t="s">
        <v>215</v>
      </c>
      <c r="D198" s="357" t="s">
        <v>402</v>
      </c>
      <c r="E198" s="289" t="s">
        <v>129</v>
      </c>
      <c r="F198" s="293">
        <v>30</v>
      </c>
      <c r="G198" s="290"/>
      <c r="H198" s="56">
        <f>F198*G198</f>
        <v>0</v>
      </c>
    </row>
    <row r="199" spans="2:8" ht="18.75">
      <c r="B199" s="356">
        <v>5</v>
      </c>
      <c r="C199" s="408" t="s">
        <v>217</v>
      </c>
      <c r="D199" s="24" t="s">
        <v>403</v>
      </c>
      <c r="E199" s="20" t="s">
        <v>128</v>
      </c>
      <c r="F199" s="293">
        <v>8.2</v>
      </c>
      <c r="G199" s="290"/>
      <c r="H199" s="56">
        <f>F199*G199</f>
        <v>0</v>
      </c>
    </row>
    <row r="200" spans="2:8" ht="45.75" customHeight="1" thickBot="1">
      <c r="B200" s="356">
        <v>6</v>
      </c>
      <c r="C200" s="408" t="s">
        <v>404</v>
      </c>
      <c r="D200" s="255" t="s">
        <v>405</v>
      </c>
      <c r="E200" s="177" t="s">
        <v>91</v>
      </c>
      <c r="F200" s="293">
        <v>7.5</v>
      </c>
      <c r="G200" s="290"/>
      <c r="H200" s="56">
        <f>F200*G200</f>
        <v>0</v>
      </c>
    </row>
    <row r="201" spans="2:8" ht="24" customHeight="1" thickBot="1">
      <c r="B201" s="553" t="s">
        <v>21</v>
      </c>
      <c r="C201" s="554"/>
      <c r="D201" s="554"/>
      <c r="E201" s="554"/>
      <c r="F201" s="554"/>
      <c r="G201" s="555"/>
      <c r="H201" s="288">
        <f>SUM(H194:H200)</f>
        <v>0</v>
      </c>
    </row>
    <row r="202" spans="2:8" ht="18.75">
      <c r="B202" s="281"/>
      <c r="C202" s="282"/>
      <c r="D202" s="702" t="s">
        <v>22</v>
      </c>
      <c r="E202" s="703"/>
      <c r="F202" s="703"/>
      <c r="G202" s="703"/>
      <c r="H202" s="704"/>
    </row>
    <row r="203" spans="2:8" ht="61.5" customHeight="1">
      <c r="B203" s="64">
        <v>7</v>
      </c>
      <c r="C203" s="61" t="s">
        <v>24</v>
      </c>
      <c r="D203" s="255" t="s">
        <v>406</v>
      </c>
      <c r="E203" s="63" t="s">
        <v>91</v>
      </c>
      <c r="F203" s="355">
        <v>27</v>
      </c>
      <c r="G203" s="344"/>
      <c r="H203" s="86">
        <f>F203*G203</f>
        <v>0</v>
      </c>
    </row>
    <row r="204" spans="2:8" ht="66.75" customHeight="1">
      <c r="B204" s="356">
        <v>8</v>
      </c>
      <c r="C204" s="61" t="s">
        <v>25</v>
      </c>
      <c r="D204" s="255" t="s">
        <v>575</v>
      </c>
      <c r="E204" s="358" t="s">
        <v>91</v>
      </c>
      <c r="F204" s="359">
        <v>8</v>
      </c>
      <c r="G204" s="360"/>
      <c r="H204" s="86">
        <f>F204*G204</f>
        <v>0</v>
      </c>
    </row>
    <row r="205" spans="2:8" ht="41.25" customHeight="1" thickBot="1">
      <c r="B205" s="356">
        <v>9</v>
      </c>
      <c r="C205" s="61" t="s">
        <v>27</v>
      </c>
      <c r="D205" s="357" t="s">
        <v>407</v>
      </c>
      <c r="E205" s="358" t="s">
        <v>129</v>
      </c>
      <c r="F205" s="359">
        <v>122</v>
      </c>
      <c r="G205" s="360"/>
      <c r="H205" s="86">
        <f>F205*G205</f>
        <v>0</v>
      </c>
    </row>
    <row r="206" spans="2:8" ht="22.5" customHeight="1" thickBot="1">
      <c r="B206" s="553" t="s">
        <v>29</v>
      </c>
      <c r="C206" s="554"/>
      <c r="D206" s="554"/>
      <c r="E206" s="554"/>
      <c r="F206" s="554"/>
      <c r="G206" s="555"/>
      <c r="H206" s="288">
        <f>SUM(H203:H205)</f>
        <v>0</v>
      </c>
    </row>
    <row r="207" spans="2:8" ht="27" customHeight="1">
      <c r="B207" s="281"/>
      <c r="C207" s="282"/>
      <c r="D207" s="542" t="s">
        <v>408</v>
      </c>
      <c r="E207" s="543"/>
      <c r="F207" s="543"/>
      <c r="G207" s="543"/>
      <c r="H207" s="544"/>
    </row>
    <row r="208" spans="2:8" ht="48" customHeight="1">
      <c r="B208" s="60">
        <v>10</v>
      </c>
      <c r="C208" s="61" t="s">
        <v>31</v>
      </c>
      <c r="D208" s="69" t="s">
        <v>409</v>
      </c>
      <c r="E208" s="63" t="s">
        <v>128</v>
      </c>
      <c r="F208" s="81">
        <v>48</v>
      </c>
      <c r="G208" s="344"/>
      <c r="H208" s="86">
        <f>F208*G208</f>
        <v>0</v>
      </c>
    </row>
    <row r="209" spans="2:8" ht="63.75" customHeight="1">
      <c r="B209" s="250">
        <v>11</v>
      </c>
      <c r="C209" s="251" t="s">
        <v>32</v>
      </c>
      <c r="D209" s="255" t="s">
        <v>410</v>
      </c>
      <c r="E209" s="127" t="s">
        <v>128</v>
      </c>
      <c r="F209" s="128">
        <v>96</v>
      </c>
      <c r="G209" s="349"/>
      <c r="H209" s="86">
        <f aca="true" t="shared" si="6" ref="H209:H228">F209*G209</f>
        <v>0</v>
      </c>
    </row>
    <row r="210" spans="2:8" ht="63.75" customHeight="1">
      <c r="B210" s="250">
        <v>12</v>
      </c>
      <c r="C210" s="251" t="s">
        <v>106</v>
      </c>
      <c r="D210" s="255" t="s">
        <v>576</v>
      </c>
      <c r="E210" s="127" t="s">
        <v>91</v>
      </c>
      <c r="F210" s="128">
        <v>5</v>
      </c>
      <c r="G210" s="349"/>
      <c r="H210" s="86">
        <f t="shared" si="6"/>
        <v>0</v>
      </c>
    </row>
    <row r="211" spans="2:8" ht="83.25" customHeight="1">
      <c r="B211" s="60">
        <v>13</v>
      </c>
      <c r="C211" s="61" t="s">
        <v>107</v>
      </c>
      <c r="D211" s="69" t="s">
        <v>545</v>
      </c>
      <c r="E211" s="63" t="s">
        <v>91</v>
      </c>
      <c r="F211" s="81">
        <v>52</v>
      </c>
      <c r="G211" s="344"/>
      <c r="H211" s="86">
        <f t="shared" si="6"/>
        <v>0</v>
      </c>
    </row>
    <row r="212" spans="2:8" ht="45" customHeight="1">
      <c r="B212" s="64">
        <v>14</v>
      </c>
      <c r="C212" s="61" t="s">
        <v>109</v>
      </c>
      <c r="D212" s="69" t="s">
        <v>546</v>
      </c>
      <c r="E212" s="63" t="s">
        <v>91</v>
      </c>
      <c r="F212" s="81">
        <v>17.8</v>
      </c>
      <c r="G212" s="344"/>
      <c r="H212" s="86">
        <f t="shared" si="6"/>
        <v>0</v>
      </c>
    </row>
    <row r="213" spans="2:8" ht="45" customHeight="1">
      <c r="B213" s="60">
        <v>15</v>
      </c>
      <c r="C213" s="61" t="s">
        <v>233</v>
      </c>
      <c r="D213" s="69" t="s">
        <v>547</v>
      </c>
      <c r="E213" s="63" t="s">
        <v>91</v>
      </c>
      <c r="F213" s="81">
        <v>3.84</v>
      </c>
      <c r="G213" s="344"/>
      <c r="H213" s="86">
        <f t="shared" si="6"/>
        <v>0</v>
      </c>
    </row>
    <row r="214" spans="2:8" ht="63" customHeight="1">
      <c r="B214" s="64">
        <v>16</v>
      </c>
      <c r="C214" s="61" t="s">
        <v>235</v>
      </c>
      <c r="D214" s="255" t="s">
        <v>548</v>
      </c>
      <c r="E214" s="63" t="s">
        <v>91</v>
      </c>
      <c r="F214" s="81">
        <v>24.6</v>
      </c>
      <c r="G214" s="344"/>
      <c r="H214" s="86">
        <f t="shared" si="6"/>
        <v>0</v>
      </c>
    </row>
    <row r="215" spans="2:8" ht="56.25">
      <c r="B215" s="60">
        <v>17</v>
      </c>
      <c r="C215" s="61" t="s">
        <v>236</v>
      </c>
      <c r="D215" s="368" t="s">
        <v>411</v>
      </c>
      <c r="E215" s="358" t="s">
        <v>91</v>
      </c>
      <c r="F215" s="364">
        <v>25.05</v>
      </c>
      <c r="G215" s="360"/>
      <c r="H215" s="86">
        <f t="shared" si="6"/>
        <v>0</v>
      </c>
    </row>
    <row r="216" spans="2:8" ht="65.25" customHeight="1">
      <c r="B216" s="64">
        <v>18</v>
      </c>
      <c r="C216" s="61" t="s">
        <v>237</v>
      </c>
      <c r="D216" s="255" t="s">
        <v>549</v>
      </c>
      <c r="E216" s="358" t="s">
        <v>91</v>
      </c>
      <c r="F216" s="364">
        <v>26.95</v>
      </c>
      <c r="G216" s="360"/>
      <c r="H216" s="86">
        <f t="shared" si="6"/>
        <v>0</v>
      </c>
    </row>
    <row r="217" spans="2:8" ht="80.25" customHeight="1">
      <c r="B217" s="369"/>
      <c r="C217" s="370" t="s">
        <v>412</v>
      </c>
      <c r="D217" s="371" t="s">
        <v>413</v>
      </c>
      <c r="E217" s="358"/>
      <c r="F217" s="364"/>
      <c r="G217" s="360"/>
      <c r="H217" s="86">
        <f t="shared" si="6"/>
        <v>0</v>
      </c>
    </row>
    <row r="218" spans="2:8" ht="18.75">
      <c r="B218" s="19">
        <v>19</v>
      </c>
      <c r="C218" s="372"/>
      <c r="D218" s="323" t="s">
        <v>414</v>
      </c>
      <c r="E218" s="358" t="s">
        <v>128</v>
      </c>
      <c r="F218" s="364">
        <v>40</v>
      </c>
      <c r="G218" s="360"/>
      <c r="H218" s="86">
        <f t="shared" si="6"/>
        <v>0</v>
      </c>
    </row>
    <row r="219" spans="2:8" ht="18.75">
      <c r="B219" s="324">
        <v>20</v>
      </c>
      <c r="C219" s="286"/>
      <c r="D219" s="323" t="s">
        <v>415</v>
      </c>
      <c r="E219" s="358" t="s">
        <v>128</v>
      </c>
      <c r="F219" s="364">
        <v>15</v>
      </c>
      <c r="G219" s="360"/>
      <c r="H219" s="86">
        <f t="shared" si="6"/>
        <v>0</v>
      </c>
    </row>
    <row r="220" spans="2:8" ht="126.75" customHeight="1">
      <c r="B220" s="64">
        <v>21</v>
      </c>
      <c r="C220" s="61" t="s">
        <v>416</v>
      </c>
      <c r="D220" s="373" t="s">
        <v>577</v>
      </c>
      <c r="E220" s="358" t="s">
        <v>33</v>
      </c>
      <c r="F220" s="81">
        <v>3</v>
      </c>
      <c r="G220" s="344"/>
      <c r="H220" s="86">
        <f t="shared" si="6"/>
        <v>0</v>
      </c>
    </row>
    <row r="221" spans="2:8" ht="82.5" customHeight="1">
      <c r="B221" s="64">
        <v>22</v>
      </c>
      <c r="C221" s="61" t="s">
        <v>417</v>
      </c>
      <c r="D221" s="255" t="s">
        <v>419</v>
      </c>
      <c r="E221" s="358" t="s">
        <v>33</v>
      </c>
      <c r="F221" s="364">
        <v>3</v>
      </c>
      <c r="G221" s="360"/>
      <c r="H221" s="86">
        <f t="shared" si="6"/>
        <v>0</v>
      </c>
    </row>
    <row r="222" spans="2:8" ht="27" customHeight="1">
      <c r="B222" s="60">
        <v>23</v>
      </c>
      <c r="C222" s="61" t="s">
        <v>418</v>
      </c>
      <c r="D222" s="363" t="s">
        <v>421</v>
      </c>
      <c r="E222" s="358" t="s">
        <v>128</v>
      </c>
      <c r="F222" s="364">
        <v>48</v>
      </c>
      <c r="G222" s="360"/>
      <c r="H222" s="86">
        <f t="shared" si="6"/>
        <v>0</v>
      </c>
    </row>
    <row r="223" spans="2:8" ht="44.25" customHeight="1">
      <c r="B223" s="356"/>
      <c r="C223" s="61" t="s">
        <v>420</v>
      </c>
      <c r="D223" s="371" t="s">
        <v>423</v>
      </c>
      <c r="E223" s="358"/>
      <c r="F223" s="364"/>
      <c r="G223" s="360"/>
      <c r="H223" s="86"/>
    </row>
    <row r="224" spans="2:8" ht="18.75">
      <c r="B224" s="64">
        <v>24</v>
      </c>
      <c r="C224" s="69"/>
      <c r="D224" s="374" t="s">
        <v>424</v>
      </c>
      <c r="E224" s="358" t="s">
        <v>129</v>
      </c>
      <c r="F224" s="364">
        <v>26</v>
      </c>
      <c r="G224" s="360"/>
      <c r="H224" s="86">
        <f t="shared" si="6"/>
        <v>0</v>
      </c>
    </row>
    <row r="225" spans="2:8" ht="18.75">
      <c r="B225" s="375">
        <v>25</v>
      </c>
      <c r="C225" s="376"/>
      <c r="D225" s="374" t="s">
        <v>425</v>
      </c>
      <c r="E225" s="358" t="s">
        <v>129</v>
      </c>
      <c r="F225" s="364">
        <v>26</v>
      </c>
      <c r="G225" s="360"/>
      <c r="H225" s="86">
        <f t="shared" si="6"/>
        <v>0</v>
      </c>
    </row>
    <row r="226" spans="2:8" ht="43.5" customHeight="1">
      <c r="B226" s="60">
        <v>26</v>
      </c>
      <c r="C226" s="61" t="s">
        <v>422</v>
      </c>
      <c r="D226" s="363" t="s">
        <v>550</v>
      </c>
      <c r="E226" s="358" t="s">
        <v>91</v>
      </c>
      <c r="F226" s="364">
        <v>0.8</v>
      </c>
      <c r="G226" s="360"/>
      <c r="H226" s="86">
        <f t="shared" si="6"/>
        <v>0</v>
      </c>
    </row>
    <row r="227" spans="2:8" ht="45.75" customHeight="1">
      <c r="B227" s="60">
        <v>27</v>
      </c>
      <c r="C227" s="61" t="s">
        <v>426</v>
      </c>
      <c r="D227" s="363" t="s">
        <v>428</v>
      </c>
      <c r="E227" s="358" t="s">
        <v>133</v>
      </c>
      <c r="F227" s="364">
        <v>30</v>
      </c>
      <c r="G227" s="360"/>
      <c r="H227" s="86">
        <f t="shared" si="6"/>
        <v>0</v>
      </c>
    </row>
    <row r="228" spans="2:8" ht="63" customHeight="1" thickBot="1">
      <c r="B228" s="64">
        <v>28</v>
      </c>
      <c r="C228" s="61" t="s">
        <v>427</v>
      </c>
      <c r="D228" s="363" t="s">
        <v>429</v>
      </c>
      <c r="E228" s="358" t="s">
        <v>33</v>
      </c>
      <c r="F228" s="364">
        <v>1</v>
      </c>
      <c r="G228" s="360"/>
      <c r="H228" s="86">
        <f t="shared" si="6"/>
        <v>0</v>
      </c>
    </row>
    <row r="229" spans="2:8" ht="24" customHeight="1" thickBot="1">
      <c r="B229" s="710" t="s">
        <v>34</v>
      </c>
      <c r="C229" s="711"/>
      <c r="D229" s="711"/>
      <c r="E229" s="711"/>
      <c r="F229" s="711"/>
      <c r="G229" s="712"/>
      <c r="H229" s="288">
        <f>SUM(H208:H228)</f>
        <v>0</v>
      </c>
    </row>
    <row r="230" spans="2:8" ht="21.75" customHeight="1">
      <c r="B230" s="291"/>
      <c r="C230" s="321"/>
      <c r="D230" s="692" t="s">
        <v>35</v>
      </c>
      <c r="E230" s="693"/>
      <c r="F230" s="693"/>
      <c r="G230" s="693"/>
      <c r="H230" s="694"/>
    </row>
    <row r="231" spans="2:8" ht="56.25">
      <c r="B231" s="377"/>
      <c r="C231" s="378" t="s">
        <v>37</v>
      </c>
      <c r="D231" s="255" t="s">
        <v>430</v>
      </c>
      <c r="E231" s="63"/>
      <c r="F231" s="355"/>
      <c r="G231" s="344"/>
      <c r="H231" s="86"/>
    </row>
    <row r="232" spans="2:8" ht="18.75">
      <c r="B232" s="375">
        <v>29</v>
      </c>
      <c r="C232" s="379"/>
      <c r="D232" s="366" t="s">
        <v>431</v>
      </c>
      <c r="E232" s="63" t="s">
        <v>91</v>
      </c>
      <c r="F232" s="355">
        <v>6.8</v>
      </c>
      <c r="G232" s="344"/>
      <c r="H232" s="86">
        <f>G232*F232</f>
        <v>0</v>
      </c>
    </row>
    <row r="233" spans="2:8" ht="18.75">
      <c r="B233" s="375">
        <v>30</v>
      </c>
      <c r="C233" s="380"/>
      <c r="D233" s="367" t="s">
        <v>432</v>
      </c>
      <c r="E233" s="63" t="s">
        <v>91</v>
      </c>
      <c r="F233" s="355">
        <v>37.6</v>
      </c>
      <c r="G233" s="344"/>
      <c r="H233" s="86">
        <f aca="true" t="shared" si="7" ref="H233:H241">G233*F233</f>
        <v>0</v>
      </c>
    </row>
    <row r="234" spans="2:8" ht="27" customHeight="1">
      <c r="B234" s="64">
        <v>31</v>
      </c>
      <c r="C234" s="354" t="s">
        <v>38</v>
      </c>
      <c r="D234" s="255" t="s">
        <v>433</v>
      </c>
      <c r="E234" s="63" t="s">
        <v>129</v>
      </c>
      <c r="F234" s="355">
        <v>238</v>
      </c>
      <c r="G234" s="349"/>
      <c r="H234" s="86">
        <f t="shared" si="7"/>
        <v>0</v>
      </c>
    </row>
    <row r="235" spans="2:8" ht="42" customHeight="1">
      <c r="B235" s="64">
        <v>32</v>
      </c>
      <c r="C235" s="354" t="s">
        <v>92</v>
      </c>
      <c r="D235" s="255" t="s">
        <v>434</v>
      </c>
      <c r="E235" s="63" t="s">
        <v>129</v>
      </c>
      <c r="F235" s="355">
        <v>201</v>
      </c>
      <c r="G235" s="344"/>
      <c r="H235" s="86">
        <f t="shared" si="7"/>
        <v>0</v>
      </c>
    </row>
    <row r="236" spans="2:8" ht="24" customHeight="1">
      <c r="B236" s="64">
        <v>33</v>
      </c>
      <c r="C236" s="354" t="s">
        <v>239</v>
      </c>
      <c r="D236" s="255" t="s">
        <v>435</v>
      </c>
      <c r="E236" s="63" t="s">
        <v>129</v>
      </c>
      <c r="F236" s="355">
        <v>238</v>
      </c>
      <c r="G236" s="349"/>
      <c r="H236" s="86">
        <f t="shared" si="7"/>
        <v>0</v>
      </c>
    </row>
    <row r="237" spans="2:8" ht="27.75" customHeight="1">
      <c r="B237" s="64">
        <v>34</v>
      </c>
      <c r="C237" s="354" t="s">
        <v>358</v>
      </c>
      <c r="D237" s="353" t="s">
        <v>436</v>
      </c>
      <c r="E237" s="63" t="s">
        <v>129</v>
      </c>
      <c r="F237" s="355">
        <v>238</v>
      </c>
      <c r="G237" s="344"/>
      <c r="H237" s="86">
        <f t="shared" si="7"/>
        <v>0</v>
      </c>
    </row>
    <row r="238" spans="2:8" ht="45" customHeight="1">
      <c r="B238" s="64">
        <v>35</v>
      </c>
      <c r="C238" s="354" t="s">
        <v>360</v>
      </c>
      <c r="D238" s="255" t="s">
        <v>437</v>
      </c>
      <c r="E238" s="63" t="s">
        <v>128</v>
      </c>
      <c r="F238" s="355">
        <v>74</v>
      </c>
      <c r="G238" s="344"/>
      <c r="H238" s="86">
        <f t="shared" si="7"/>
        <v>0</v>
      </c>
    </row>
    <row r="239" spans="2:8" ht="46.5" customHeight="1">
      <c r="B239" s="64">
        <v>36</v>
      </c>
      <c r="C239" s="354" t="s">
        <v>362</v>
      </c>
      <c r="D239" s="255" t="s">
        <v>438</v>
      </c>
      <c r="E239" s="63" t="s">
        <v>128</v>
      </c>
      <c r="F239" s="355">
        <v>13</v>
      </c>
      <c r="G239" s="344"/>
      <c r="H239" s="86">
        <f t="shared" si="7"/>
        <v>0</v>
      </c>
    </row>
    <row r="240" spans="2:8" ht="44.25" customHeight="1">
      <c r="B240" s="64">
        <v>37</v>
      </c>
      <c r="C240" s="354" t="s">
        <v>364</v>
      </c>
      <c r="D240" s="255" t="s">
        <v>439</v>
      </c>
      <c r="E240" s="63" t="s">
        <v>129</v>
      </c>
      <c r="F240" s="355">
        <v>74</v>
      </c>
      <c r="G240" s="344"/>
      <c r="H240" s="86">
        <f t="shared" si="7"/>
        <v>0</v>
      </c>
    </row>
    <row r="241" spans="2:8" ht="63" customHeight="1" thickBot="1">
      <c r="B241" s="64">
        <v>38</v>
      </c>
      <c r="C241" s="354" t="s">
        <v>368</v>
      </c>
      <c r="D241" s="353" t="s">
        <v>440</v>
      </c>
      <c r="E241" s="345" t="s">
        <v>129</v>
      </c>
      <c r="F241" s="381">
        <v>6.5</v>
      </c>
      <c r="G241" s="347"/>
      <c r="H241" s="86">
        <f t="shared" si="7"/>
        <v>0</v>
      </c>
    </row>
    <row r="242" spans="2:8" ht="19.5" customHeight="1" thickBot="1">
      <c r="B242" s="553" t="s">
        <v>39</v>
      </c>
      <c r="C242" s="554"/>
      <c r="D242" s="554"/>
      <c r="E242" s="554"/>
      <c r="F242" s="554"/>
      <c r="G242" s="555"/>
      <c r="H242" s="288">
        <f>SUM(H231:H241)</f>
        <v>0</v>
      </c>
    </row>
    <row r="243" spans="2:8" ht="29.25" customHeight="1">
      <c r="B243" s="281"/>
      <c r="C243" s="282"/>
      <c r="D243" s="542" t="s">
        <v>240</v>
      </c>
      <c r="E243" s="543"/>
      <c r="F243" s="543"/>
      <c r="G243" s="543"/>
      <c r="H243" s="544"/>
    </row>
    <row r="244" spans="2:8" ht="179.25" customHeight="1">
      <c r="B244" s="375"/>
      <c r="C244" s="382"/>
      <c r="D244" s="255" t="s">
        <v>441</v>
      </c>
      <c r="E244" s="383"/>
      <c r="F244" s="384"/>
      <c r="G244" s="383"/>
      <c r="H244" s="385"/>
    </row>
    <row r="245" spans="2:8" ht="47.25" customHeight="1">
      <c r="B245" s="60">
        <v>39</v>
      </c>
      <c r="C245" s="61" t="s">
        <v>40</v>
      </c>
      <c r="D245" s="69" t="s">
        <v>442</v>
      </c>
      <c r="E245" s="63" t="s">
        <v>33</v>
      </c>
      <c r="F245" s="81">
        <v>1</v>
      </c>
      <c r="G245" s="344"/>
      <c r="H245" s="86">
        <f>G245*F245</f>
        <v>0</v>
      </c>
    </row>
    <row r="246" spans="2:8" ht="46.5" customHeight="1">
      <c r="B246" s="64">
        <v>40</v>
      </c>
      <c r="C246" s="61" t="s">
        <v>41</v>
      </c>
      <c r="D246" s="69" t="s">
        <v>443</v>
      </c>
      <c r="E246" s="63" t="s">
        <v>33</v>
      </c>
      <c r="F246" s="81">
        <v>1</v>
      </c>
      <c r="G246" s="344"/>
      <c r="H246" s="86">
        <f aca="true" t="shared" si="8" ref="H246:H258">G246*F246</f>
        <v>0</v>
      </c>
    </row>
    <row r="247" spans="2:8" ht="37.5">
      <c r="B247" s="60">
        <v>41</v>
      </c>
      <c r="C247" s="61" t="s">
        <v>42</v>
      </c>
      <c r="D247" s="69" t="s">
        <v>444</v>
      </c>
      <c r="E247" s="63" t="s">
        <v>33</v>
      </c>
      <c r="F247" s="81">
        <v>1</v>
      </c>
      <c r="G247" s="344"/>
      <c r="H247" s="86">
        <f t="shared" si="8"/>
        <v>0</v>
      </c>
    </row>
    <row r="248" spans="2:8" ht="56.25">
      <c r="B248" s="60">
        <v>42</v>
      </c>
      <c r="C248" s="61" t="s">
        <v>43</v>
      </c>
      <c r="D248" s="69" t="s">
        <v>445</v>
      </c>
      <c r="E248" s="63" t="s">
        <v>33</v>
      </c>
      <c r="F248" s="81">
        <v>1</v>
      </c>
      <c r="G248" s="344"/>
      <c r="H248" s="86">
        <f t="shared" si="8"/>
        <v>0</v>
      </c>
    </row>
    <row r="249" spans="2:8" ht="44.25" customHeight="1">
      <c r="B249" s="64">
        <v>43</v>
      </c>
      <c r="C249" s="61" t="s">
        <v>45</v>
      </c>
      <c r="D249" s="69" t="s">
        <v>357</v>
      </c>
      <c r="E249" s="63" t="s">
        <v>33</v>
      </c>
      <c r="F249" s="81">
        <v>5</v>
      </c>
      <c r="G249" s="344"/>
      <c r="H249" s="86">
        <f t="shared" si="8"/>
        <v>0</v>
      </c>
    </row>
    <row r="250" spans="2:8" ht="56.25">
      <c r="B250" s="60">
        <v>44</v>
      </c>
      <c r="C250" s="61" t="s">
        <v>246</v>
      </c>
      <c r="D250" s="69" t="s">
        <v>446</v>
      </c>
      <c r="E250" s="63" t="s">
        <v>33</v>
      </c>
      <c r="F250" s="81">
        <v>2</v>
      </c>
      <c r="G250" s="344"/>
      <c r="H250" s="86">
        <f t="shared" si="8"/>
        <v>0</v>
      </c>
    </row>
    <row r="251" spans="2:8" ht="42.75" customHeight="1">
      <c r="B251" s="60">
        <v>45</v>
      </c>
      <c r="C251" s="61" t="s">
        <v>248</v>
      </c>
      <c r="D251" s="69" t="s">
        <v>447</v>
      </c>
      <c r="E251" s="63" t="s">
        <v>33</v>
      </c>
      <c r="F251" s="81">
        <v>1</v>
      </c>
      <c r="G251" s="344"/>
      <c r="H251" s="86">
        <f t="shared" si="8"/>
        <v>0</v>
      </c>
    </row>
    <row r="252" spans="2:8" ht="44.25" customHeight="1">
      <c r="B252" s="64">
        <v>46</v>
      </c>
      <c r="C252" s="61" t="s">
        <v>250</v>
      </c>
      <c r="D252" s="69" t="s">
        <v>367</v>
      </c>
      <c r="E252" s="63" t="s">
        <v>33</v>
      </c>
      <c r="F252" s="81">
        <v>5</v>
      </c>
      <c r="G252" s="344"/>
      <c r="H252" s="86">
        <f t="shared" si="8"/>
        <v>0</v>
      </c>
    </row>
    <row r="253" spans="2:8" ht="42.75" customHeight="1">
      <c r="B253" s="60">
        <v>47</v>
      </c>
      <c r="C253" s="61" t="s">
        <v>252</v>
      </c>
      <c r="D253" s="69" t="s">
        <v>373</v>
      </c>
      <c r="E253" s="63" t="s">
        <v>33</v>
      </c>
      <c r="F253" s="81">
        <v>2</v>
      </c>
      <c r="G253" s="344"/>
      <c r="H253" s="86">
        <f t="shared" si="8"/>
        <v>0</v>
      </c>
    </row>
    <row r="254" spans="2:8" ht="42.75" customHeight="1">
      <c r="B254" s="60">
        <v>48</v>
      </c>
      <c r="C254" s="61" t="s">
        <v>254</v>
      </c>
      <c r="D254" s="69" t="s">
        <v>448</v>
      </c>
      <c r="E254" s="63" t="s">
        <v>33</v>
      </c>
      <c r="F254" s="81">
        <v>1</v>
      </c>
      <c r="G254" s="344"/>
      <c r="H254" s="86">
        <f t="shared" si="8"/>
        <v>0</v>
      </c>
    </row>
    <row r="255" spans="2:8" ht="45" customHeight="1">
      <c r="B255" s="64">
        <v>49</v>
      </c>
      <c r="C255" s="61" t="s">
        <v>258</v>
      </c>
      <c r="D255" s="69" t="s">
        <v>449</v>
      </c>
      <c r="E255" s="63" t="s">
        <v>128</v>
      </c>
      <c r="F255" s="81">
        <v>45</v>
      </c>
      <c r="G255" s="344"/>
      <c r="H255" s="86">
        <f t="shared" si="8"/>
        <v>0</v>
      </c>
    </row>
    <row r="256" spans="2:8" ht="102" customHeight="1">
      <c r="B256" s="60">
        <v>50</v>
      </c>
      <c r="C256" s="61" t="s">
        <v>260</v>
      </c>
      <c r="D256" s="255" t="s">
        <v>255</v>
      </c>
      <c r="E256" s="63" t="s">
        <v>33</v>
      </c>
      <c r="F256" s="81">
        <v>12</v>
      </c>
      <c r="G256" s="344"/>
      <c r="H256" s="86">
        <f t="shared" si="8"/>
        <v>0</v>
      </c>
    </row>
    <row r="257" spans="2:8" ht="164.25" customHeight="1">
      <c r="B257" s="60"/>
      <c r="C257" s="61"/>
      <c r="D257" s="353" t="s">
        <v>450</v>
      </c>
      <c r="E257" s="63"/>
      <c r="F257" s="81"/>
      <c r="G257" s="344"/>
      <c r="H257" s="86"/>
    </row>
    <row r="258" spans="2:8" ht="45" customHeight="1" thickBot="1">
      <c r="B258" s="60">
        <v>51</v>
      </c>
      <c r="C258" s="61" t="s">
        <v>262</v>
      </c>
      <c r="D258" s="255" t="s">
        <v>393</v>
      </c>
      <c r="E258" s="63" t="s">
        <v>129</v>
      </c>
      <c r="F258" s="81">
        <v>90</v>
      </c>
      <c r="G258" s="344"/>
      <c r="H258" s="86">
        <f t="shared" si="8"/>
        <v>0</v>
      </c>
    </row>
    <row r="259" spans="2:8" ht="19.5" customHeight="1" thickBot="1">
      <c r="B259" s="553" t="s">
        <v>77</v>
      </c>
      <c r="C259" s="554"/>
      <c r="D259" s="554"/>
      <c r="E259" s="554"/>
      <c r="F259" s="554"/>
      <c r="G259" s="555"/>
      <c r="H259" s="288">
        <f>SUM(H245:H258)</f>
        <v>0</v>
      </c>
    </row>
    <row r="260" spans="2:8" ht="22.5" customHeight="1">
      <c r="B260" s="325"/>
      <c r="C260" s="294"/>
      <c r="D260" s="542" t="s">
        <v>451</v>
      </c>
      <c r="E260" s="543"/>
      <c r="F260" s="543"/>
      <c r="G260" s="543"/>
      <c r="H260" s="544"/>
    </row>
    <row r="261" spans="2:8" ht="18.75">
      <c r="B261" s="284"/>
      <c r="C261" s="326" t="s">
        <v>452</v>
      </c>
      <c r="D261" s="106" t="s">
        <v>453</v>
      </c>
      <c r="E261" s="327"/>
      <c r="F261" s="328"/>
      <c r="G261" s="329"/>
      <c r="H261" s="330"/>
    </row>
    <row r="262" spans="2:8" ht="37.5">
      <c r="B262" s="60">
        <v>52</v>
      </c>
      <c r="C262" s="61" t="s">
        <v>454</v>
      </c>
      <c r="D262" s="386" t="s">
        <v>455</v>
      </c>
      <c r="E262" s="63" t="s">
        <v>91</v>
      </c>
      <c r="F262" s="355">
        <v>62.1</v>
      </c>
      <c r="G262" s="388"/>
      <c r="H262" s="86">
        <f>G262*F262</f>
        <v>0</v>
      </c>
    </row>
    <row r="263" spans="2:8" ht="37.5">
      <c r="B263" s="60">
        <v>53</v>
      </c>
      <c r="C263" s="61" t="s">
        <v>456</v>
      </c>
      <c r="D263" s="386" t="s">
        <v>457</v>
      </c>
      <c r="E263" s="63" t="s">
        <v>91</v>
      </c>
      <c r="F263" s="355">
        <v>31.2</v>
      </c>
      <c r="G263" s="388"/>
      <c r="H263" s="86">
        <f>G263*F263</f>
        <v>0</v>
      </c>
    </row>
    <row r="264" spans="2:8" ht="56.25">
      <c r="B264" s="60">
        <v>54</v>
      </c>
      <c r="C264" s="61" t="s">
        <v>458</v>
      </c>
      <c r="D264" s="255" t="s">
        <v>459</v>
      </c>
      <c r="E264" s="63" t="s">
        <v>91</v>
      </c>
      <c r="F264" s="355">
        <v>26.65</v>
      </c>
      <c r="G264" s="388"/>
      <c r="H264" s="86">
        <f>G264*F264</f>
        <v>0</v>
      </c>
    </row>
    <row r="265" spans="2:8" ht="37.5">
      <c r="B265" s="60">
        <v>55</v>
      </c>
      <c r="C265" s="61" t="s">
        <v>460</v>
      </c>
      <c r="D265" s="255" t="s">
        <v>461</v>
      </c>
      <c r="E265" s="63" t="s">
        <v>91</v>
      </c>
      <c r="F265" s="355">
        <v>28.2</v>
      </c>
      <c r="G265" s="388"/>
      <c r="H265" s="86">
        <f>G265*F265</f>
        <v>0</v>
      </c>
    </row>
    <row r="266" spans="2:8" ht="18.75">
      <c r="B266" s="60">
        <v>56</v>
      </c>
      <c r="C266" s="61" t="s">
        <v>462</v>
      </c>
      <c r="D266" s="387" t="s">
        <v>463</v>
      </c>
      <c r="E266" s="358" t="s">
        <v>91</v>
      </c>
      <c r="F266" s="359">
        <v>5.3</v>
      </c>
      <c r="G266" s="389"/>
      <c r="H266" s="390">
        <f>G266*F266</f>
        <v>0</v>
      </c>
    </row>
    <row r="267" spans="2:8" ht="18.75">
      <c r="B267" s="284"/>
      <c r="C267" s="331" t="s">
        <v>464</v>
      </c>
      <c r="D267" s="106" t="s">
        <v>465</v>
      </c>
      <c r="E267" s="91"/>
      <c r="F267" s="328"/>
      <c r="G267" s="329"/>
      <c r="H267" s="330"/>
    </row>
    <row r="268" spans="2:8" ht="37.5">
      <c r="B268" s="64">
        <v>57</v>
      </c>
      <c r="C268" s="61" t="s">
        <v>466</v>
      </c>
      <c r="D268" s="391" t="s">
        <v>467</v>
      </c>
      <c r="E268" s="392" t="s">
        <v>91</v>
      </c>
      <c r="F268" s="393">
        <v>19.6</v>
      </c>
      <c r="G268" s="394"/>
      <c r="H268" s="395">
        <f>G268*F268</f>
        <v>0</v>
      </c>
    </row>
    <row r="269" spans="2:8" ht="18.75">
      <c r="B269" s="64">
        <v>58</v>
      </c>
      <c r="C269" s="61" t="s">
        <v>468</v>
      </c>
      <c r="D269" s="387" t="s">
        <v>469</v>
      </c>
      <c r="E269" s="358" t="s">
        <v>91</v>
      </c>
      <c r="F269" s="359">
        <v>14.34</v>
      </c>
      <c r="G269" s="389"/>
      <c r="H269" s="390">
        <f>G269*F269</f>
        <v>0</v>
      </c>
    </row>
    <row r="270" spans="2:8" ht="18.75">
      <c r="B270" s="284"/>
      <c r="C270" s="331" t="s">
        <v>470</v>
      </c>
      <c r="D270" s="106" t="s">
        <v>471</v>
      </c>
      <c r="E270" s="91"/>
      <c r="F270" s="328"/>
      <c r="G270" s="329"/>
      <c r="H270" s="330"/>
    </row>
    <row r="271" spans="2:8" ht="37.5">
      <c r="B271" s="64">
        <v>59</v>
      </c>
      <c r="C271" s="61" t="s">
        <v>472</v>
      </c>
      <c r="D271" s="255" t="s">
        <v>473</v>
      </c>
      <c r="E271" s="396" t="s">
        <v>91</v>
      </c>
      <c r="F271" s="397">
        <v>5.53</v>
      </c>
      <c r="G271" s="398"/>
      <c r="H271" s="399">
        <f>G271*F271</f>
        <v>0</v>
      </c>
    </row>
    <row r="272" spans="2:8" ht="18.75">
      <c r="B272" s="284"/>
      <c r="C272" s="331" t="s">
        <v>474</v>
      </c>
      <c r="D272" s="106" t="s">
        <v>475</v>
      </c>
      <c r="E272" s="91"/>
      <c r="F272" s="328"/>
      <c r="G272" s="329"/>
      <c r="H272" s="330"/>
    </row>
    <row r="273" spans="2:8" ht="24.75" customHeight="1">
      <c r="B273" s="64">
        <v>60</v>
      </c>
      <c r="C273" s="61" t="s">
        <v>476</v>
      </c>
      <c r="D273" s="391" t="s">
        <v>477</v>
      </c>
      <c r="E273" s="392" t="s">
        <v>133</v>
      </c>
      <c r="F273" s="393">
        <v>1329.82</v>
      </c>
      <c r="G273" s="394"/>
      <c r="H273" s="395">
        <f>G273*F273</f>
        <v>0</v>
      </c>
    </row>
    <row r="274" spans="2:8" ht="24.75" customHeight="1">
      <c r="B274" s="64">
        <v>61</v>
      </c>
      <c r="C274" s="61" t="s">
        <v>478</v>
      </c>
      <c r="D274" s="387" t="s">
        <v>479</v>
      </c>
      <c r="E274" s="358" t="s">
        <v>133</v>
      </c>
      <c r="F274" s="359">
        <v>550.7</v>
      </c>
      <c r="G274" s="389"/>
      <c r="H274" s="390">
        <f>G274*F274</f>
        <v>0</v>
      </c>
    </row>
    <row r="275" spans="2:8" ht="18.75">
      <c r="B275" s="284"/>
      <c r="C275" s="331" t="s">
        <v>480</v>
      </c>
      <c r="D275" s="106" t="s">
        <v>481</v>
      </c>
      <c r="E275" s="91"/>
      <c r="F275" s="328"/>
      <c r="G275" s="329"/>
      <c r="H275" s="330"/>
    </row>
    <row r="276" spans="2:8" ht="37.5">
      <c r="B276" s="64">
        <v>62</v>
      </c>
      <c r="C276" s="61" t="s">
        <v>482</v>
      </c>
      <c r="D276" s="391" t="s">
        <v>483</v>
      </c>
      <c r="E276" s="392" t="s">
        <v>91</v>
      </c>
      <c r="F276" s="393">
        <v>3.8</v>
      </c>
      <c r="G276" s="394"/>
      <c r="H276" s="395">
        <f aca="true" t="shared" si="9" ref="H276:H282">G276*F276</f>
        <v>0</v>
      </c>
    </row>
    <row r="277" spans="2:8" ht="18.75">
      <c r="B277" s="64">
        <v>63</v>
      </c>
      <c r="C277" s="61" t="s">
        <v>484</v>
      </c>
      <c r="D277" s="386" t="s">
        <v>485</v>
      </c>
      <c r="E277" s="63" t="s">
        <v>91</v>
      </c>
      <c r="F277" s="355">
        <v>6.1</v>
      </c>
      <c r="G277" s="388"/>
      <c r="H277" s="86">
        <f t="shared" si="9"/>
        <v>0</v>
      </c>
    </row>
    <row r="278" spans="2:8" ht="37.5">
      <c r="B278" s="64">
        <v>64</v>
      </c>
      <c r="C278" s="61" t="s">
        <v>486</v>
      </c>
      <c r="D278" s="386" t="s">
        <v>487</v>
      </c>
      <c r="E278" s="63" t="s">
        <v>91</v>
      </c>
      <c r="F278" s="355">
        <v>27.5</v>
      </c>
      <c r="G278" s="388"/>
      <c r="H278" s="86">
        <f t="shared" si="9"/>
        <v>0</v>
      </c>
    </row>
    <row r="279" spans="2:8" ht="37.5">
      <c r="B279" s="64">
        <v>65</v>
      </c>
      <c r="C279" s="61" t="s">
        <v>488</v>
      </c>
      <c r="D279" s="386" t="s">
        <v>489</v>
      </c>
      <c r="E279" s="63" t="s">
        <v>129</v>
      </c>
      <c r="F279" s="355">
        <v>84.7</v>
      </c>
      <c r="G279" s="388"/>
      <c r="H279" s="86">
        <f t="shared" si="9"/>
        <v>0</v>
      </c>
    </row>
    <row r="280" spans="2:8" ht="37.5">
      <c r="B280" s="64">
        <v>66</v>
      </c>
      <c r="C280" s="61" t="s">
        <v>490</v>
      </c>
      <c r="D280" s="386" t="s">
        <v>491</v>
      </c>
      <c r="E280" s="63" t="s">
        <v>128</v>
      </c>
      <c r="F280" s="355">
        <v>42</v>
      </c>
      <c r="G280" s="388"/>
      <c r="H280" s="86">
        <f t="shared" si="9"/>
        <v>0</v>
      </c>
    </row>
    <row r="281" spans="2:8" ht="37.5">
      <c r="B281" s="64">
        <v>67</v>
      </c>
      <c r="C281" s="61" t="s">
        <v>492</v>
      </c>
      <c r="D281" s="387" t="s">
        <v>493</v>
      </c>
      <c r="E281" s="358" t="s">
        <v>128</v>
      </c>
      <c r="F281" s="359">
        <v>17</v>
      </c>
      <c r="G281" s="389"/>
      <c r="H281" s="390">
        <f t="shared" si="9"/>
        <v>0</v>
      </c>
    </row>
    <row r="282" spans="2:8" ht="37.5">
      <c r="B282" s="64">
        <v>68</v>
      </c>
      <c r="C282" s="227" t="s">
        <v>494</v>
      </c>
      <c r="D282" s="387" t="s">
        <v>495</v>
      </c>
      <c r="E282" s="63" t="s">
        <v>129</v>
      </c>
      <c r="F282" s="355">
        <v>88.2</v>
      </c>
      <c r="G282" s="388"/>
      <c r="H282" s="400">
        <f t="shared" si="9"/>
        <v>0</v>
      </c>
    </row>
    <row r="283" spans="2:8" ht="18.75">
      <c r="B283" s="64"/>
      <c r="C283" s="331" t="s">
        <v>496</v>
      </c>
      <c r="D283" s="106" t="s">
        <v>497</v>
      </c>
      <c r="E283" s="91"/>
      <c r="F283" s="328"/>
      <c r="G283" s="329"/>
      <c r="H283" s="330"/>
    </row>
    <row r="284" spans="2:8" ht="56.25">
      <c r="B284" s="64">
        <v>69</v>
      </c>
      <c r="C284" s="61" t="s">
        <v>498</v>
      </c>
      <c r="D284" s="391" t="s">
        <v>499</v>
      </c>
      <c r="E284" s="392" t="s">
        <v>133</v>
      </c>
      <c r="F284" s="393">
        <v>111</v>
      </c>
      <c r="G284" s="394"/>
      <c r="H284" s="395">
        <f>G284*F284</f>
        <v>0</v>
      </c>
    </row>
    <row r="285" spans="2:8" ht="57" thickBot="1">
      <c r="B285" s="64">
        <v>70</v>
      </c>
      <c r="C285" s="61" t="s">
        <v>500</v>
      </c>
      <c r="D285" s="386" t="s">
        <v>501</v>
      </c>
      <c r="E285" s="63" t="s">
        <v>133</v>
      </c>
      <c r="F285" s="355">
        <v>23.6</v>
      </c>
      <c r="G285" s="388"/>
      <c r="H285" s="86">
        <f>G285*F285</f>
        <v>0</v>
      </c>
    </row>
    <row r="286" spans="2:8" ht="18.75" customHeight="1" thickBot="1">
      <c r="B286" s="553" t="s">
        <v>552</v>
      </c>
      <c r="C286" s="554"/>
      <c r="D286" s="554"/>
      <c r="E286" s="554"/>
      <c r="F286" s="554"/>
      <c r="G286" s="555"/>
      <c r="H286" s="288">
        <f>SUM(H261:H285)</f>
        <v>0</v>
      </c>
    </row>
    <row r="287" spans="2:8" ht="19.5" thickBot="1">
      <c r="B287" s="401"/>
      <c r="C287" s="402"/>
      <c r="D287" s="715" t="s">
        <v>502</v>
      </c>
      <c r="E287" s="716"/>
      <c r="F287" s="716"/>
      <c r="G287" s="716"/>
      <c r="H287" s="406"/>
    </row>
    <row r="288" spans="1:8" ht="18.75">
      <c r="A288" s="322"/>
      <c r="B288" s="299"/>
      <c r="C288" s="403"/>
      <c r="D288" s="295" t="s">
        <v>173</v>
      </c>
      <c r="E288" s="296"/>
      <c r="F288" s="404"/>
      <c r="G288" s="405"/>
      <c r="H288" s="407">
        <f>H192</f>
        <v>0</v>
      </c>
    </row>
    <row r="289" spans="2:8" ht="18.75">
      <c r="B289" s="101"/>
      <c r="C289" s="285"/>
      <c r="D289" s="301" t="s">
        <v>79</v>
      </c>
      <c r="E289" s="305"/>
      <c r="F289" s="306"/>
      <c r="G289" s="307"/>
      <c r="H289" s="308">
        <f>H201</f>
        <v>0</v>
      </c>
    </row>
    <row r="290" spans="2:8" ht="18.75">
      <c r="B290" s="309"/>
      <c r="C290" s="310"/>
      <c r="D290" s="301" t="s">
        <v>80</v>
      </c>
      <c r="E290" s="305"/>
      <c r="F290" s="306"/>
      <c r="G290" s="307"/>
      <c r="H290" s="308">
        <f>H206</f>
        <v>0</v>
      </c>
    </row>
    <row r="291" spans="2:8" ht="18.75">
      <c r="B291" s="311"/>
      <c r="C291" s="286"/>
      <c r="D291" s="722" t="s">
        <v>503</v>
      </c>
      <c r="E291" s="723"/>
      <c r="F291" s="723"/>
      <c r="G291" s="724"/>
      <c r="H291" s="308">
        <f>H229</f>
        <v>0</v>
      </c>
    </row>
    <row r="292" spans="2:8" ht="18.75">
      <c r="B292" s="311"/>
      <c r="C292" s="286"/>
      <c r="D292" s="312" t="s">
        <v>82</v>
      </c>
      <c r="E292" s="313"/>
      <c r="F292" s="108"/>
      <c r="G292" s="313"/>
      <c r="H292" s="308">
        <f>H242</f>
        <v>0</v>
      </c>
    </row>
    <row r="293" spans="2:8" ht="18.75">
      <c r="B293" s="311"/>
      <c r="C293" s="286"/>
      <c r="D293" s="722" t="s">
        <v>285</v>
      </c>
      <c r="E293" s="723"/>
      <c r="F293" s="723"/>
      <c r="G293" s="724"/>
      <c r="H293" s="308">
        <f>H259</f>
        <v>0</v>
      </c>
    </row>
    <row r="294" spans="2:8" ht="19.5" thickBot="1">
      <c r="B294" s="311"/>
      <c r="C294" s="286"/>
      <c r="D294" s="312" t="s">
        <v>504</v>
      </c>
      <c r="E294" s="313"/>
      <c r="F294" s="108"/>
      <c r="G294" s="313"/>
      <c r="H294" s="308">
        <f>H286</f>
        <v>0</v>
      </c>
    </row>
    <row r="295" spans="2:8" ht="21.75" customHeight="1" thickBot="1">
      <c r="B295" s="287"/>
      <c r="C295" s="314"/>
      <c r="D295" s="615" t="s">
        <v>505</v>
      </c>
      <c r="E295" s="604"/>
      <c r="F295" s="604" t="s">
        <v>85</v>
      </c>
      <c r="G295" s="604"/>
      <c r="H295" s="315">
        <f>SUM(H288:H294)</f>
        <v>0</v>
      </c>
    </row>
    <row r="296" ht="18.75" thickBot="1"/>
    <row r="297" spans="2:8" ht="19.5" thickBot="1">
      <c r="B297" s="725" t="s">
        <v>506</v>
      </c>
      <c r="C297" s="726"/>
      <c r="D297" s="726"/>
      <c r="E297" s="726"/>
      <c r="F297" s="726"/>
      <c r="G297" s="726"/>
      <c r="H297" s="727"/>
    </row>
    <row r="298" spans="2:8" ht="19.5" thickBot="1">
      <c r="B298" s="718">
        <v>1</v>
      </c>
      <c r="C298" s="719"/>
      <c r="D298" s="615" t="s">
        <v>507</v>
      </c>
      <c r="E298" s="604"/>
      <c r="F298" s="604"/>
      <c r="G298" s="728"/>
      <c r="H298" s="332">
        <f>H78</f>
        <v>0</v>
      </c>
    </row>
    <row r="299" spans="2:8" ht="19.5" thickBot="1">
      <c r="B299" s="718">
        <v>2</v>
      </c>
      <c r="C299" s="719"/>
      <c r="D299" s="333" t="s">
        <v>508</v>
      </c>
      <c r="E299" s="334"/>
      <c r="F299" s="335"/>
      <c r="G299" s="334"/>
      <c r="H299" s="336">
        <f>H160</f>
        <v>0</v>
      </c>
    </row>
    <row r="300" spans="2:8" ht="19.5" thickBot="1">
      <c r="B300" s="718">
        <v>3</v>
      </c>
      <c r="C300" s="719"/>
      <c r="D300" s="333" t="s">
        <v>509</v>
      </c>
      <c r="E300" s="334"/>
      <c r="F300" s="335"/>
      <c r="G300" s="334"/>
      <c r="H300" s="337">
        <f>H295</f>
        <v>0</v>
      </c>
    </row>
    <row r="301" spans="2:8" ht="19.5" thickBot="1">
      <c r="B301" s="718"/>
      <c r="C301" s="719"/>
      <c r="D301" s="720" t="s">
        <v>510</v>
      </c>
      <c r="E301" s="721"/>
      <c r="F301" s="721"/>
      <c r="G301" s="721"/>
      <c r="H301" s="332">
        <f>SUM(H298:H300)</f>
        <v>0</v>
      </c>
    </row>
    <row r="302" spans="2:8" ht="18.75">
      <c r="B302" s="338"/>
      <c r="C302" s="338"/>
      <c r="D302" s="339"/>
      <c r="E302" s="338"/>
      <c r="F302" s="340"/>
      <c r="G302" s="341"/>
      <c r="H302" s="342"/>
    </row>
    <row r="303" ht="18.75">
      <c r="D303" s="417" t="s">
        <v>125</v>
      </c>
    </row>
    <row r="304" ht="18.75">
      <c r="D304" s="417" t="s">
        <v>126</v>
      </c>
    </row>
    <row r="305" ht="18.75">
      <c r="D305" s="417" t="s">
        <v>127</v>
      </c>
    </row>
  </sheetData>
  <sheetProtection/>
  <mergeCells count="108">
    <mergeCell ref="B70:G70"/>
    <mergeCell ref="B153:G153"/>
    <mergeCell ref="B201:G201"/>
    <mergeCell ref="B206:G206"/>
    <mergeCell ref="B229:G229"/>
    <mergeCell ref="B242:G242"/>
    <mergeCell ref="D179:H179"/>
    <mergeCell ref="D180:H180"/>
    <mergeCell ref="B192:G192"/>
    <mergeCell ref="D193:H193"/>
    <mergeCell ref="B299:C299"/>
    <mergeCell ref="B300:C300"/>
    <mergeCell ref="B301:C301"/>
    <mergeCell ref="D301:G301"/>
    <mergeCell ref="D291:G291"/>
    <mergeCell ref="D293:G293"/>
    <mergeCell ref="D295:G295"/>
    <mergeCell ref="B297:H297"/>
    <mergeCell ref="B298:C298"/>
    <mergeCell ref="D298:G298"/>
    <mergeCell ref="D202:H202"/>
    <mergeCell ref="D287:G287"/>
    <mergeCell ref="B259:G259"/>
    <mergeCell ref="B286:G286"/>
    <mergeCell ref="D173:H173"/>
    <mergeCell ref="D174:H174"/>
    <mergeCell ref="D175:H175"/>
    <mergeCell ref="D176:H176"/>
    <mergeCell ref="D177:H177"/>
    <mergeCell ref="D178:H178"/>
    <mergeCell ref="D167:H167"/>
    <mergeCell ref="D168:H168"/>
    <mergeCell ref="D169:H169"/>
    <mergeCell ref="D170:H170"/>
    <mergeCell ref="D171:H171"/>
    <mergeCell ref="D172:H172"/>
    <mergeCell ref="D160:G160"/>
    <mergeCell ref="B162:H162"/>
    <mergeCell ref="B163:H163"/>
    <mergeCell ref="B164:H164"/>
    <mergeCell ref="D165:H165"/>
    <mergeCell ref="D166:H166"/>
    <mergeCell ref="D98:H98"/>
    <mergeCell ref="B110:G110"/>
    <mergeCell ref="D111:H111"/>
    <mergeCell ref="D114:H114"/>
    <mergeCell ref="D154:G154"/>
    <mergeCell ref="D159:G159"/>
    <mergeCell ref="B113:G113"/>
    <mergeCell ref="B118:G118"/>
    <mergeCell ref="B127:G127"/>
    <mergeCell ref="D128:H128"/>
    <mergeCell ref="D92:H92"/>
    <mergeCell ref="D93:H93"/>
    <mergeCell ref="D94:H94"/>
    <mergeCell ref="D95:H95"/>
    <mergeCell ref="D96:H96"/>
    <mergeCell ref="D97:H97"/>
    <mergeCell ref="D86:H86"/>
    <mergeCell ref="D87:H87"/>
    <mergeCell ref="D88:H88"/>
    <mergeCell ref="D89:H89"/>
    <mergeCell ref="D90:H90"/>
    <mergeCell ref="D91:H91"/>
    <mergeCell ref="B80:H80"/>
    <mergeCell ref="B81:H81"/>
    <mergeCell ref="B82:H82"/>
    <mergeCell ref="D83:H83"/>
    <mergeCell ref="D84:H84"/>
    <mergeCell ref="D85:H85"/>
    <mergeCell ref="D19:H19"/>
    <mergeCell ref="B31:G31"/>
    <mergeCell ref="D37:H37"/>
    <mergeCell ref="D71:G71"/>
    <mergeCell ref="D77:G77"/>
    <mergeCell ref="D78:G78"/>
    <mergeCell ref="B36:G36"/>
    <mergeCell ref="B42:G42"/>
    <mergeCell ref="B46:G46"/>
    <mergeCell ref="B52:G52"/>
    <mergeCell ref="D13:H13"/>
    <mergeCell ref="D14:H14"/>
    <mergeCell ref="D15:H15"/>
    <mergeCell ref="D16:H16"/>
    <mergeCell ref="D17:H17"/>
    <mergeCell ref="D18:H18"/>
    <mergeCell ref="D7:H7"/>
    <mergeCell ref="D8:H8"/>
    <mergeCell ref="D9:H9"/>
    <mergeCell ref="D10:H10"/>
    <mergeCell ref="D11:H11"/>
    <mergeCell ref="D12:H12"/>
    <mergeCell ref="B1:H1"/>
    <mergeCell ref="B2:H2"/>
    <mergeCell ref="B3:H3"/>
    <mergeCell ref="D4:H4"/>
    <mergeCell ref="D5:H5"/>
    <mergeCell ref="D6:H6"/>
    <mergeCell ref="D207:H207"/>
    <mergeCell ref="D230:H230"/>
    <mergeCell ref="D243:H243"/>
    <mergeCell ref="D260:H260"/>
    <mergeCell ref="D23:H23"/>
    <mergeCell ref="D32:H32"/>
    <mergeCell ref="D43:H43"/>
    <mergeCell ref="D47:H47"/>
    <mergeCell ref="D53:H53"/>
    <mergeCell ref="D119:H119"/>
  </mergeCells>
  <printOptions/>
  <pageMargins left="0.7" right="0.7" top="0.75" bottom="0.75" header="0.3" footer="0.3"/>
  <pageSetup fitToHeight="0" fitToWidth="1" horizontalDpi="600" verticalDpi="600" orientation="portrait" paperSize="9" scale="62" r:id="rId1"/>
  <rowBreaks count="1" manualBreakCount="1">
    <brk id="48"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H9"/>
  <sheetViews>
    <sheetView tabSelected="1" zoomScalePageLayoutView="0" workbookViewId="0" topLeftCell="A1">
      <selection activeCell="H9" sqref="H9"/>
    </sheetView>
  </sheetViews>
  <sheetFormatPr defaultColWidth="9.140625" defaultRowHeight="15"/>
  <cols>
    <col min="1" max="1" width="6.28125" style="0" customWidth="1"/>
    <col min="2" max="6" width="9.140625" style="26" customWidth="1"/>
    <col min="7" max="7" width="20.8515625" style="26" customWidth="1"/>
    <col min="8" max="8" width="25.00390625" style="26" customWidth="1"/>
  </cols>
  <sheetData>
    <row r="1" ht="22.5" customHeight="1" thickBot="1"/>
    <row r="2" spans="2:8" ht="93.75" customHeight="1" thickBot="1">
      <c r="B2" s="677" t="s">
        <v>174</v>
      </c>
      <c r="C2" s="543"/>
      <c r="D2" s="543"/>
      <c r="E2" s="543"/>
      <c r="F2" s="543"/>
      <c r="G2" s="543"/>
      <c r="H2" s="544"/>
    </row>
    <row r="3" spans="2:8" ht="19.5" thickBot="1">
      <c r="B3" s="734" t="s">
        <v>0</v>
      </c>
      <c r="C3" s="735"/>
      <c r="D3" s="735"/>
      <c r="E3" s="735"/>
      <c r="F3" s="735"/>
      <c r="G3" s="735"/>
      <c r="H3" s="736"/>
    </row>
    <row r="4" spans="2:8" ht="22.5" customHeight="1" thickBot="1">
      <c r="B4" s="737" t="s">
        <v>1</v>
      </c>
      <c r="C4" s="732"/>
      <c r="D4" s="732"/>
      <c r="E4" s="732"/>
      <c r="F4" s="732"/>
      <c r="G4" s="732"/>
      <c r="H4" s="84">
        <f>'Општина Крива Паланка'!H141</f>
        <v>0</v>
      </c>
    </row>
    <row r="5" spans="2:8" ht="23.25" customHeight="1" thickBot="1">
      <c r="B5" s="737" t="s">
        <v>2</v>
      </c>
      <c r="C5" s="732"/>
      <c r="D5" s="732"/>
      <c r="E5" s="732"/>
      <c r="F5" s="732"/>
      <c r="G5" s="732"/>
      <c r="H5" s="85">
        <f>'Општина Македонска Каменица'!H297</f>
        <v>0</v>
      </c>
    </row>
    <row r="6" spans="2:8" ht="22.5" customHeight="1" thickBot="1">
      <c r="B6" s="737" t="s">
        <v>3</v>
      </c>
      <c r="C6" s="732"/>
      <c r="D6" s="732"/>
      <c r="E6" s="732"/>
      <c r="F6" s="732"/>
      <c r="G6" s="732"/>
      <c r="H6" s="85">
        <f>'Општина Делчево'!H301</f>
        <v>0</v>
      </c>
    </row>
    <row r="7" spans="2:8" ht="21.75" customHeight="1" thickBot="1">
      <c r="B7" s="729" t="s">
        <v>6</v>
      </c>
      <c r="C7" s="730"/>
      <c r="D7" s="730"/>
      <c r="E7" s="730"/>
      <c r="F7" s="730"/>
      <c r="G7" s="730"/>
      <c r="H7" s="85">
        <f>SUM(H4:H6)</f>
        <v>0</v>
      </c>
    </row>
    <row r="8" spans="2:8" ht="38.25" customHeight="1" thickBot="1">
      <c r="B8" s="731" t="s">
        <v>4</v>
      </c>
      <c r="C8" s="732"/>
      <c r="D8" s="732"/>
      <c r="E8" s="732"/>
      <c r="F8" s="732"/>
      <c r="G8" s="732"/>
      <c r="H8" s="84">
        <f>H7*10%</f>
        <v>0</v>
      </c>
    </row>
    <row r="9" spans="2:8" ht="27" customHeight="1" thickBot="1">
      <c r="B9" s="729" t="s">
        <v>5</v>
      </c>
      <c r="C9" s="733"/>
      <c r="D9" s="733"/>
      <c r="E9" s="733"/>
      <c r="F9" s="733"/>
      <c r="G9" s="733"/>
      <c r="H9" s="84">
        <f>H7+H8</f>
        <v>0</v>
      </c>
    </row>
  </sheetData>
  <sheetProtection/>
  <mergeCells count="8">
    <mergeCell ref="B7:G7"/>
    <mergeCell ref="B8:G8"/>
    <mergeCell ref="B9:G9"/>
    <mergeCell ref="B2:H2"/>
    <mergeCell ref="B3:H3"/>
    <mergeCell ref="B4:G4"/>
    <mergeCell ref="B5:G5"/>
    <mergeCell ref="B6:G6"/>
  </mergeCells>
  <printOptions/>
  <pageMargins left="0.7" right="0.7" top="0.75" bottom="0.75" header="0.3" footer="0.3"/>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Irena Paunovikj</cp:lastModifiedBy>
  <cp:lastPrinted>2021-02-22T10:25:04Z</cp:lastPrinted>
  <dcterms:created xsi:type="dcterms:W3CDTF">2020-01-03T12:32:25Z</dcterms:created>
  <dcterms:modified xsi:type="dcterms:W3CDTF">2021-02-23T10:02:12Z</dcterms:modified>
  <cp:category/>
  <cp:version/>
  <cp:contentType/>
  <cp:contentStatus/>
</cp:coreProperties>
</file>